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8" yWindow="60" windowWidth="14340" windowHeight="6828" tabRatio="647"/>
  </bookViews>
  <sheets>
    <sheet name="README" sheetId="9" r:id="rId1"/>
    <sheet name="Section 1" sheetId="1" r:id="rId2"/>
    <sheet name="Section 2" sheetId="2" r:id="rId3"/>
    <sheet name="Section 3" sheetId="3" r:id="rId4"/>
    <sheet name="Section 4" sheetId="5" r:id="rId5"/>
    <sheet name="Section 5" sheetId="6" r:id="rId6"/>
    <sheet name="Section 6" sheetId="7" r:id="rId7"/>
    <sheet name="Section 7" sheetId="8" r:id="rId8"/>
    <sheet name="Demogs" sheetId="10" r:id="rId9"/>
  </sheets>
  <definedNames>
    <definedName name="OLE_LINK4" localSheetId="0">README!$A$2</definedName>
  </definedNames>
  <calcPr calcId="145621"/>
</workbook>
</file>

<file path=xl/calcChain.xml><?xml version="1.0" encoding="utf-8"?>
<calcChain xmlns="http://schemas.openxmlformats.org/spreadsheetml/2006/main">
  <c r="B30" i="10" l="1"/>
  <c r="B11" i="10"/>
  <c r="B12" i="10"/>
  <c r="C9" i="10" s="1"/>
  <c r="C9" i="8"/>
  <c r="C8" i="8"/>
  <c r="C7" i="8"/>
  <c r="C6" i="8"/>
  <c r="C5" i="8"/>
  <c r="C4" i="8"/>
  <c r="H32" i="7"/>
  <c r="F33" i="7" s="1"/>
  <c r="H30" i="7"/>
  <c r="F31" i="7" s="1"/>
  <c r="H28" i="7"/>
  <c r="F29" i="7" s="1"/>
  <c r="H26" i="7"/>
  <c r="F27" i="7" s="1"/>
  <c r="G22" i="7"/>
  <c r="F22" i="7"/>
  <c r="E22" i="7"/>
  <c r="D22" i="7"/>
  <c r="C22" i="7"/>
  <c r="B22" i="7"/>
  <c r="H22" i="7" s="1"/>
  <c r="G20" i="7"/>
  <c r="F20" i="7"/>
  <c r="E20" i="7"/>
  <c r="D20" i="7"/>
  <c r="C20" i="7"/>
  <c r="B20" i="7"/>
  <c r="H20" i="7" s="1"/>
  <c r="G18" i="7"/>
  <c r="F18" i="7"/>
  <c r="E18" i="7"/>
  <c r="D18" i="7"/>
  <c r="C18" i="7"/>
  <c r="B18" i="7"/>
  <c r="H18" i="7" s="1"/>
  <c r="G16" i="7"/>
  <c r="F16" i="7"/>
  <c r="E16" i="7"/>
  <c r="D16" i="7"/>
  <c r="C16" i="7"/>
  <c r="B16" i="7"/>
  <c r="H16" i="7" s="1"/>
  <c r="H21" i="7"/>
  <c r="H19" i="7"/>
  <c r="H17" i="7"/>
  <c r="H15" i="7"/>
  <c r="G11" i="7"/>
  <c r="F11" i="7"/>
  <c r="E11" i="7"/>
  <c r="D11" i="7"/>
  <c r="C11" i="7"/>
  <c r="B11" i="7"/>
  <c r="H11" i="7" s="1"/>
  <c r="G9" i="7"/>
  <c r="F9" i="7"/>
  <c r="E9" i="7"/>
  <c r="D9" i="7"/>
  <c r="C9" i="7"/>
  <c r="B9" i="7"/>
  <c r="H9" i="7" s="1"/>
  <c r="G7" i="7"/>
  <c r="F7" i="7"/>
  <c r="E7" i="7"/>
  <c r="D7" i="7"/>
  <c r="C7" i="7"/>
  <c r="B7" i="7"/>
  <c r="H7" i="7" s="1"/>
  <c r="G5" i="7"/>
  <c r="F5" i="7"/>
  <c r="E5" i="7"/>
  <c r="D5" i="7"/>
  <c r="C5" i="7"/>
  <c r="B5" i="7"/>
  <c r="H10" i="7"/>
  <c r="H8" i="7"/>
  <c r="H6" i="7"/>
  <c r="H4" i="7"/>
  <c r="B35" i="6"/>
  <c r="C34" i="6" s="1"/>
  <c r="C23" i="6"/>
  <c r="C21" i="6"/>
  <c r="C19" i="6"/>
  <c r="B25" i="6"/>
  <c r="C24" i="6" s="1"/>
  <c r="H14" i="6"/>
  <c r="G15" i="6" s="1"/>
  <c r="H12" i="6"/>
  <c r="G13" i="6" s="1"/>
  <c r="H10" i="6"/>
  <c r="G11" i="6" s="1"/>
  <c r="H8" i="6"/>
  <c r="G9" i="6" s="1"/>
  <c r="H6" i="6"/>
  <c r="G7" i="6" s="1"/>
  <c r="H4" i="6"/>
  <c r="G5" i="6" s="1"/>
  <c r="H17" i="3"/>
  <c r="G17" i="3"/>
  <c r="F17" i="3"/>
  <c r="E17" i="3"/>
  <c r="D17" i="3"/>
  <c r="C17" i="3"/>
  <c r="B17" i="3"/>
  <c r="I17" i="3" s="1"/>
  <c r="H15" i="3"/>
  <c r="G15" i="3"/>
  <c r="F15" i="3"/>
  <c r="E15" i="3"/>
  <c r="D15" i="3"/>
  <c r="C15" i="3"/>
  <c r="B15" i="3"/>
  <c r="I15" i="3" s="1"/>
  <c r="I11" i="3"/>
  <c r="H11" i="3"/>
  <c r="G11" i="3"/>
  <c r="F11" i="3"/>
  <c r="E11" i="3"/>
  <c r="D11" i="3"/>
  <c r="C11" i="3"/>
  <c r="B11" i="3"/>
  <c r="H13" i="3"/>
  <c r="G13" i="3"/>
  <c r="F13" i="3"/>
  <c r="E13" i="3"/>
  <c r="D13" i="3"/>
  <c r="C13" i="3"/>
  <c r="B13" i="3"/>
  <c r="I13" i="3" s="1"/>
  <c r="H9" i="3"/>
  <c r="G9" i="3"/>
  <c r="F9" i="3"/>
  <c r="E9" i="3"/>
  <c r="D9" i="3"/>
  <c r="C9" i="3"/>
  <c r="I9" i="3" s="1"/>
  <c r="B9" i="3"/>
  <c r="H7" i="3"/>
  <c r="G7" i="3"/>
  <c r="F7" i="3"/>
  <c r="E7" i="3"/>
  <c r="D7" i="3"/>
  <c r="C7" i="3"/>
  <c r="B7" i="3"/>
  <c r="I7" i="3" s="1"/>
  <c r="H5" i="3"/>
  <c r="G5" i="3"/>
  <c r="F5" i="3"/>
  <c r="E5" i="3"/>
  <c r="D5" i="3"/>
  <c r="C5" i="3"/>
  <c r="B5" i="3"/>
  <c r="I16" i="3"/>
  <c r="I14" i="3"/>
  <c r="I12" i="3"/>
  <c r="I10" i="3"/>
  <c r="I8" i="3"/>
  <c r="I6" i="3"/>
  <c r="I4" i="3"/>
  <c r="I5" i="3"/>
  <c r="B69" i="2"/>
  <c r="H94" i="2"/>
  <c r="G95" i="2" s="1"/>
  <c r="H92" i="2"/>
  <c r="G93" i="2" s="1"/>
  <c r="H90" i="2"/>
  <c r="G91" i="2" s="1"/>
  <c r="H88" i="2"/>
  <c r="G89" i="2" s="1"/>
  <c r="H86" i="2"/>
  <c r="G87" i="2" s="1"/>
  <c r="H84" i="2"/>
  <c r="G85" i="2" s="1"/>
  <c r="H82" i="2"/>
  <c r="G83" i="2" s="1"/>
  <c r="H80" i="2"/>
  <c r="B81" i="2" s="1"/>
  <c r="H78" i="2"/>
  <c r="G79" i="2" s="1"/>
  <c r="H76" i="2"/>
  <c r="D77" i="2" s="1"/>
  <c r="H74" i="2"/>
  <c r="G75" i="2" s="1"/>
  <c r="H72" i="2"/>
  <c r="G73" i="2" s="1"/>
  <c r="H70" i="2"/>
  <c r="G71" i="2" s="1"/>
  <c r="H68" i="2"/>
  <c r="D69" i="2" s="1"/>
  <c r="H63" i="2"/>
  <c r="F63" i="2"/>
  <c r="D63" i="2"/>
  <c r="B63" i="2"/>
  <c r="H59" i="2"/>
  <c r="F59" i="2"/>
  <c r="D59" i="2"/>
  <c r="B59" i="2"/>
  <c r="H55" i="2"/>
  <c r="F55" i="2"/>
  <c r="D55" i="2"/>
  <c r="B55" i="2"/>
  <c r="H51" i="2"/>
  <c r="F51" i="2"/>
  <c r="D51" i="2"/>
  <c r="B51" i="2"/>
  <c r="H47" i="2"/>
  <c r="F47" i="2"/>
  <c r="D47" i="2"/>
  <c r="B47" i="2"/>
  <c r="H43" i="2"/>
  <c r="F43" i="2"/>
  <c r="D43" i="2"/>
  <c r="B43" i="2"/>
  <c r="H39" i="2"/>
  <c r="F39" i="2"/>
  <c r="D39" i="2"/>
  <c r="B39" i="2"/>
  <c r="I62" i="2"/>
  <c r="G63" i="2" s="1"/>
  <c r="I60" i="2"/>
  <c r="H61" i="2" s="1"/>
  <c r="I58" i="2"/>
  <c r="G59" i="2" s="1"/>
  <c r="I56" i="2"/>
  <c r="H57" i="2" s="1"/>
  <c r="I54" i="2"/>
  <c r="G55" i="2" s="1"/>
  <c r="I52" i="2"/>
  <c r="H53" i="2" s="1"/>
  <c r="I50" i="2"/>
  <c r="G51" i="2" s="1"/>
  <c r="I48" i="2"/>
  <c r="H49" i="2" s="1"/>
  <c r="I46" i="2"/>
  <c r="G47" i="2" s="1"/>
  <c r="I44" i="2"/>
  <c r="H45" i="2" s="1"/>
  <c r="I42" i="2"/>
  <c r="G43" i="2" s="1"/>
  <c r="I40" i="2"/>
  <c r="H41" i="2" s="1"/>
  <c r="I38" i="2"/>
  <c r="G39" i="2" s="1"/>
  <c r="I36" i="2"/>
  <c r="H37" i="2" s="1"/>
  <c r="I30" i="2"/>
  <c r="G31" i="2" s="1"/>
  <c r="I28" i="2"/>
  <c r="G29" i="2" s="1"/>
  <c r="I26" i="2"/>
  <c r="G27" i="2" s="1"/>
  <c r="I24" i="2"/>
  <c r="G25" i="2" s="1"/>
  <c r="I22" i="2"/>
  <c r="G23" i="2" s="1"/>
  <c r="I20" i="2"/>
  <c r="G21" i="2" s="1"/>
  <c r="I18" i="2"/>
  <c r="G19" i="2" s="1"/>
  <c r="I16" i="2"/>
  <c r="G17" i="2" s="1"/>
  <c r="I14" i="2"/>
  <c r="G15" i="2" s="1"/>
  <c r="I12" i="2"/>
  <c r="H13" i="2" s="1"/>
  <c r="I10" i="2"/>
  <c r="G11" i="2" s="1"/>
  <c r="I8" i="2"/>
  <c r="G9" i="2" s="1"/>
  <c r="I6" i="2"/>
  <c r="H7" i="2" s="1"/>
  <c r="E7" i="2"/>
  <c r="C7" i="2"/>
  <c r="I4" i="2"/>
  <c r="G5" i="2" s="1"/>
  <c r="C28" i="1"/>
  <c r="C27" i="1"/>
  <c r="C26" i="1"/>
  <c r="C25" i="1"/>
  <c r="C24" i="1"/>
  <c r="C23" i="1"/>
  <c r="C22" i="1"/>
  <c r="B29" i="1"/>
  <c r="C17" i="1"/>
  <c r="C16" i="1"/>
  <c r="C15" i="1"/>
  <c r="C14" i="1"/>
  <c r="C13" i="1"/>
  <c r="C12" i="1"/>
  <c r="B18" i="1"/>
  <c r="C7" i="1"/>
  <c r="C6" i="1"/>
  <c r="C5" i="1"/>
  <c r="C4" i="1"/>
  <c r="B8" i="1"/>
  <c r="C8" i="1"/>
  <c r="C26" i="10" l="1"/>
  <c r="C28" i="10"/>
  <c r="C27" i="10"/>
  <c r="C29" i="10"/>
  <c r="C20" i="10"/>
  <c r="C16" i="10"/>
  <c r="C18" i="10"/>
  <c r="C17" i="10"/>
  <c r="C19" i="10"/>
  <c r="C21" i="10"/>
  <c r="B22" i="10"/>
  <c r="C11" i="10"/>
  <c r="C6" i="10"/>
  <c r="C8" i="10"/>
  <c r="C10" i="10"/>
  <c r="C5" i="10"/>
  <c r="C7" i="10"/>
  <c r="B5" i="6"/>
  <c r="D5" i="6"/>
  <c r="F5" i="6"/>
  <c r="B7" i="6"/>
  <c r="D7" i="6"/>
  <c r="F7" i="6"/>
  <c r="B9" i="6"/>
  <c r="D9" i="6"/>
  <c r="F9" i="6"/>
  <c r="B11" i="6"/>
  <c r="D11" i="6"/>
  <c r="F11" i="6"/>
  <c r="B13" i="6"/>
  <c r="D13" i="6"/>
  <c r="F13" i="6"/>
  <c r="B15" i="6"/>
  <c r="D15" i="6"/>
  <c r="F15" i="6"/>
  <c r="C20" i="6"/>
  <c r="C22" i="6"/>
  <c r="C29" i="6"/>
  <c r="C31" i="6"/>
  <c r="C33" i="6"/>
  <c r="C5" i="6"/>
  <c r="E5" i="6"/>
  <c r="C7" i="6"/>
  <c r="E7" i="6"/>
  <c r="C9" i="6"/>
  <c r="E9" i="6"/>
  <c r="C11" i="6"/>
  <c r="E11" i="6"/>
  <c r="C13" i="6"/>
  <c r="E13" i="6"/>
  <c r="C15" i="6"/>
  <c r="E15" i="6"/>
  <c r="C30" i="6"/>
  <c r="C32" i="6"/>
  <c r="C27" i="7"/>
  <c r="E27" i="7"/>
  <c r="G27" i="7"/>
  <c r="C29" i="7"/>
  <c r="E29" i="7"/>
  <c r="G29" i="7"/>
  <c r="C31" i="7"/>
  <c r="E31" i="7"/>
  <c r="G31" i="7"/>
  <c r="C33" i="7"/>
  <c r="E33" i="7"/>
  <c r="G33" i="7"/>
  <c r="B27" i="7"/>
  <c r="D27" i="7"/>
  <c r="B29" i="7"/>
  <c r="D29" i="7"/>
  <c r="B31" i="7"/>
  <c r="D31" i="7"/>
  <c r="B33" i="7"/>
  <c r="D33" i="7"/>
  <c r="B89" i="2"/>
  <c r="F89" i="2"/>
  <c r="F77" i="2"/>
  <c r="B77" i="2"/>
  <c r="F69" i="2"/>
  <c r="C41" i="2"/>
  <c r="E41" i="2"/>
  <c r="G41" i="2"/>
  <c r="C45" i="2"/>
  <c r="E45" i="2"/>
  <c r="G45" i="2"/>
  <c r="C49" i="2"/>
  <c r="E49" i="2"/>
  <c r="G49" i="2"/>
  <c r="C53" i="2"/>
  <c r="E53" i="2"/>
  <c r="G53" i="2"/>
  <c r="C57" i="2"/>
  <c r="E57" i="2"/>
  <c r="G57" i="2"/>
  <c r="C61" i="2"/>
  <c r="E61" i="2"/>
  <c r="G61" i="2"/>
  <c r="D73" i="2"/>
  <c r="D81" i="2"/>
  <c r="D85" i="2"/>
  <c r="D93" i="2"/>
  <c r="C39" i="2"/>
  <c r="I39" i="2" s="1"/>
  <c r="E39" i="2"/>
  <c r="B41" i="2"/>
  <c r="D41" i="2"/>
  <c r="F41" i="2"/>
  <c r="C43" i="2"/>
  <c r="I43" i="2" s="1"/>
  <c r="E43" i="2"/>
  <c r="B45" i="2"/>
  <c r="D45" i="2"/>
  <c r="F45" i="2"/>
  <c r="C47" i="2"/>
  <c r="I47" i="2" s="1"/>
  <c r="E47" i="2"/>
  <c r="B49" i="2"/>
  <c r="D49" i="2"/>
  <c r="F49" i="2"/>
  <c r="C51" i="2"/>
  <c r="I51" i="2" s="1"/>
  <c r="E51" i="2"/>
  <c r="B53" i="2"/>
  <c r="D53" i="2"/>
  <c r="F53" i="2"/>
  <c r="C55" i="2"/>
  <c r="I55" i="2" s="1"/>
  <c r="E55" i="2"/>
  <c r="B57" i="2"/>
  <c r="D57" i="2"/>
  <c r="F57" i="2"/>
  <c r="C59" i="2"/>
  <c r="I59" i="2" s="1"/>
  <c r="E59" i="2"/>
  <c r="B61" i="2"/>
  <c r="D61" i="2"/>
  <c r="F61" i="2"/>
  <c r="C63" i="2"/>
  <c r="I63" i="2" s="1"/>
  <c r="E63" i="2"/>
  <c r="B73" i="2"/>
  <c r="F73" i="2"/>
  <c r="B85" i="2"/>
  <c r="F85" i="2"/>
  <c r="D89" i="2"/>
  <c r="B93" i="2"/>
  <c r="F93" i="2"/>
  <c r="C69" i="2"/>
  <c r="E69" i="2"/>
  <c r="G69" i="2"/>
  <c r="B71" i="2"/>
  <c r="D71" i="2"/>
  <c r="F71" i="2"/>
  <c r="C73" i="2"/>
  <c r="E73" i="2"/>
  <c r="B75" i="2"/>
  <c r="D75" i="2"/>
  <c r="F75" i="2"/>
  <c r="C77" i="2"/>
  <c r="E77" i="2"/>
  <c r="G77" i="2"/>
  <c r="B79" i="2"/>
  <c r="D79" i="2"/>
  <c r="F79" i="2"/>
  <c r="C81" i="2"/>
  <c r="E81" i="2"/>
  <c r="G81" i="2"/>
  <c r="B83" i="2"/>
  <c r="D83" i="2"/>
  <c r="F83" i="2"/>
  <c r="C85" i="2"/>
  <c r="E85" i="2"/>
  <c r="B87" i="2"/>
  <c r="D87" i="2"/>
  <c r="F87" i="2"/>
  <c r="C89" i="2"/>
  <c r="E89" i="2"/>
  <c r="B91" i="2"/>
  <c r="D91" i="2"/>
  <c r="F91" i="2"/>
  <c r="C93" i="2"/>
  <c r="H93" i="2" s="1"/>
  <c r="E93" i="2"/>
  <c r="B95" i="2"/>
  <c r="D95" i="2"/>
  <c r="F95" i="2"/>
  <c r="C71" i="2"/>
  <c r="E71" i="2"/>
  <c r="C75" i="2"/>
  <c r="E75" i="2"/>
  <c r="C79" i="2"/>
  <c r="E79" i="2"/>
  <c r="F81" i="2"/>
  <c r="C83" i="2"/>
  <c r="E83" i="2"/>
  <c r="C87" i="2"/>
  <c r="E87" i="2"/>
  <c r="C91" i="2"/>
  <c r="E91" i="2"/>
  <c r="C95" i="2"/>
  <c r="E95" i="2"/>
  <c r="F29" i="2"/>
  <c r="B29" i="2"/>
  <c r="B37" i="2"/>
  <c r="G7" i="2"/>
  <c r="F17" i="2"/>
  <c r="F21" i="2"/>
  <c r="D25" i="2"/>
  <c r="H25" i="2"/>
  <c r="B27" i="2"/>
  <c r="F27" i="2"/>
  <c r="D29" i="2"/>
  <c r="H29" i="2"/>
  <c r="B31" i="2"/>
  <c r="F31" i="2"/>
  <c r="C37" i="2"/>
  <c r="E37" i="2"/>
  <c r="G37" i="2"/>
  <c r="B17" i="2"/>
  <c r="B21" i="2"/>
  <c r="B25" i="2"/>
  <c r="F25" i="2"/>
  <c r="D27" i="2"/>
  <c r="H27" i="2"/>
  <c r="D31" i="2"/>
  <c r="H31" i="2"/>
  <c r="D37" i="2"/>
  <c r="F37" i="2"/>
  <c r="D15" i="2"/>
  <c r="H15" i="2"/>
  <c r="D19" i="2"/>
  <c r="H19" i="2"/>
  <c r="D23" i="2"/>
  <c r="H23" i="2"/>
  <c r="B7" i="2"/>
  <c r="D7" i="2"/>
  <c r="F7" i="2"/>
  <c r="B15" i="2"/>
  <c r="F15" i="2"/>
  <c r="D17" i="2"/>
  <c r="H17" i="2"/>
  <c r="B19" i="2"/>
  <c r="F19" i="2"/>
  <c r="D21" i="2"/>
  <c r="H21" i="2"/>
  <c r="B23" i="2"/>
  <c r="F23" i="2"/>
  <c r="C25" i="2"/>
  <c r="E25" i="2"/>
  <c r="C27" i="2"/>
  <c r="E27" i="2"/>
  <c r="C29" i="2"/>
  <c r="E29" i="2"/>
  <c r="C31" i="2"/>
  <c r="E31" i="2"/>
  <c r="E5" i="2"/>
  <c r="E9" i="2"/>
  <c r="C11" i="2"/>
  <c r="E11" i="2"/>
  <c r="B5" i="2"/>
  <c r="D5" i="2"/>
  <c r="F5" i="2"/>
  <c r="H5" i="2"/>
  <c r="B9" i="2"/>
  <c r="D9" i="2"/>
  <c r="F9" i="2"/>
  <c r="H9" i="2"/>
  <c r="B11" i="2"/>
  <c r="D11" i="2"/>
  <c r="F11" i="2"/>
  <c r="H11" i="2"/>
  <c r="C15" i="2"/>
  <c r="E15" i="2"/>
  <c r="C17" i="2"/>
  <c r="E17" i="2"/>
  <c r="C19" i="2"/>
  <c r="E19" i="2"/>
  <c r="C21" i="2"/>
  <c r="E21" i="2"/>
  <c r="C23" i="2"/>
  <c r="E23" i="2"/>
  <c r="C5" i="2"/>
  <c r="C9" i="2"/>
  <c r="C13" i="2"/>
  <c r="E13" i="2"/>
  <c r="G13" i="2"/>
  <c r="B13" i="2"/>
  <c r="D13" i="2"/>
  <c r="F13" i="2"/>
  <c r="B11" i="5"/>
  <c r="C9" i="5" s="1"/>
  <c r="C6" i="5" l="1"/>
  <c r="C8" i="5"/>
  <c r="C10" i="5"/>
  <c r="C7" i="5"/>
  <c r="C30" i="10"/>
  <c r="C22" i="10"/>
  <c r="C12" i="10"/>
  <c r="H9" i="6"/>
  <c r="H13" i="6"/>
  <c r="H15" i="6"/>
  <c r="H11" i="6"/>
  <c r="H7" i="6"/>
  <c r="H5" i="6"/>
  <c r="H33" i="7"/>
  <c r="H31" i="7"/>
  <c r="H29" i="7"/>
  <c r="H27" i="7"/>
  <c r="H85" i="2"/>
  <c r="I29" i="2"/>
  <c r="H89" i="2"/>
  <c r="H73" i="2"/>
  <c r="H69" i="2"/>
  <c r="I61" i="2"/>
  <c r="I53" i="2"/>
  <c r="I49" i="2"/>
  <c r="I45" i="2"/>
  <c r="H81" i="2"/>
  <c r="H77" i="2"/>
  <c r="I41" i="2"/>
  <c r="I57" i="2"/>
  <c r="H79" i="2"/>
  <c r="H95" i="2"/>
  <c r="H91" i="2"/>
  <c r="H87" i="2"/>
  <c r="H83" i="2"/>
  <c r="H75" i="2"/>
  <c r="H71" i="2"/>
  <c r="I37" i="2"/>
  <c r="I13" i="2"/>
  <c r="I25" i="2"/>
  <c r="I17" i="2"/>
  <c r="I23" i="2"/>
  <c r="I19" i="2"/>
  <c r="I15" i="2"/>
  <c r="I21" i="2"/>
  <c r="I31" i="2"/>
  <c r="I27" i="2"/>
  <c r="B119" i="5"/>
  <c r="C117" i="5" s="1"/>
  <c r="B112" i="5"/>
  <c r="C110" i="5" s="1"/>
  <c r="B89" i="5"/>
  <c r="C87" i="5" s="1"/>
  <c r="B65" i="5"/>
  <c r="C64" i="5" s="1"/>
  <c r="B27" i="5"/>
  <c r="C26" i="5" s="1"/>
  <c r="C46" i="5" l="1"/>
  <c r="C48" i="5"/>
  <c r="C15" i="5"/>
  <c r="C17" i="5"/>
  <c r="C19" i="5"/>
  <c r="C21" i="5"/>
  <c r="C23" i="5"/>
  <c r="C25" i="5"/>
  <c r="C47" i="5"/>
  <c r="C49" i="5"/>
  <c r="C51" i="5"/>
  <c r="C53" i="5"/>
  <c r="C55" i="5"/>
  <c r="C57" i="5"/>
  <c r="C59" i="5"/>
  <c r="C61" i="5"/>
  <c r="C63" i="5"/>
  <c r="C45" i="5"/>
  <c r="C70" i="5"/>
  <c r="C72" i="5"/>
  <c r="C74" i="5"/>
  <c r="C76" i="5"/>
  <c r="C78" i="5"/>
  <c r="C80" i="5"/>
  <c r="C82" i="5"/>
  <c r="C84" i="5"/>
  <c r="C86" i="5"/>
  <c r="C88" i="5"/>
  <c r="C93" i="5"/>
  <c r="C95" i="5"/>
  <c r="C97" i="5"/>
  <c r="C99" i="5"/>
  <c r="C101" i="5"/>
  <c r="C103" i="5"/>
  <c r="C105" i="5"/>
  <c r="C107" i="5"/>
  <c r="C109" i="5"/>
  <c r="C111" i="5"/>
  <c r="C116" i="5"/>
  <c r="C118" i="5"/>
  <c r="C16" i="5"/>
  <c r="C18" i="5"/>
  <c r="C20" i="5"/>
  <c r="C22" i="5"/>
  <c r="C24" i="5"/>
  <c r="C50" i="5"/>
  <c r="C52" i="5"/>
  <c r="C54" i="5"/>
  <c r="C56" i="5"/>
  <c r="C58" i="5"/>
  <c r="C60" i="5"/>
  <c r="C62" i="5"/>
  <c r="C69" i="5"/>
  <c r="C71" i="5"/>
  <c r="C73" i="5"/>
  <c r="C75" i="5"/>
  <c r="C77" i="5"/>
  <c r="C79" i="5"/>
  <c r="C81" i="5"/>
  <c r="C83" i="5"/>
  <c r="C85" i="5"/>
  <c r="C94" i="5"/>
  <c r="C96" i="5"/>
  <c r="C98" i="5"/>
  <c r="C100" i="5"/>
  <c r="C102" i="5"/>
  <c r="C104" i="5"/>
  <c r="C106" i="5"/>
  <c r="C108" i="5"/>
  <c r="C65" i="5" l="1"/>
  <c r="H5" i="7"/>
  <c r="C35" i="6"/>
  <c r="C25" i="6"/>
  <c r="C119" i="5" l="1"/>
  <c r="C112" i="5"/>
  <c r="C89" i="5"/>
  <c r="C27" i="5"/>
  <c r="C11" i="5"/>
  <c r="I11" i="2"/>
  <c r="I9" i="2"/>
  <c r="I7" i="2"/>
  <c r="I5" i="2"/>
  <c r="C29" i="1"/>
  <c r="C18" i="1"/>
</calcChain>
</file>

<file path=xl/sharedStrings.xml><?xml version="1.0" encoding="utf-8"?>
<sst xmlns="http://schemas.openxmlformats.org/spreadsheetml/2006/main" count="316" uniqueCount="187">
  <si>
    <t>1.4 Which statement best describes your institution?</t>
  </si>
  <si>
    <t>Section 1: About You and Your Institution</t>
  </si>
  <si>
    <t>Research and teaching are the primary missions, but research is what really drives faculty and institutional success.</t>
  </si>
  <si>
    <t>Research and teaching are both primary missions, and they are equally important for faculty and institutional success.</t>
  </si>
  <si>
    <t>Teaching is the primary mission, but faculty research is rewarded.</t>
  </si>
  <si>
    <t>Teaching is the primary mission, and faculty research does not factor heavily in faculty and institutional success.</t>
  </si>
  <si>
    <t>Total</t>
  </si>
  <si>
    <t>Section 2: Mobile IT Services</t>
  </si>
  <si>
    <r>
      <t xml:space="preserve">2.1 At which stage of mobile enablement are these </t>
    </r>
    <r>
      <rPr>
        <b/>
        <u/>
        <sz val="10"/>
        <color rgb="FF000000"/>
        <rFont val="Arial"/>
        <family val="2"/>
      </rPr>
      <t>institutional</t>
    </r>
    <r>
      <rPr>
        <b/>
        <sz val="10"/>
        <color rgb="FF000000"/>
        <rFont val="Arial"/>
        <family val="2"/>
      </rPr>
      <t xml:space="preserve"> services, applications, and websites?</t>
    </r>
    <r>
      <rPr>
        <sz val="10"/>
        <color rgb="FF000000"/>
        <rFont val="Arial"/>
        <family val="2"/>
      </rPr>
      <t xml:space="preserve"> </t>
    </r>
  </si>
  <si>
    <t>No discussion</t>
  </si>
  <si>
    <t>Considered; not pursued</t>
  </si>
  <si>
    <t>Currently under consideration</t>
  </si>
  <si>
    <t>In planning/ under development</t>
  </si>
  <si>
    <t>Some are enabled</t>
  </si>
  <si>
    <t>Most are enabled</t>
  </si>
  <si>
    <t>Don’t know</t>
  </si>
  <si>
    <t>a. Administrative services for student information (includes grades, registration, financial aid, etc.)</t>
  </si>
  <si>
    <t>b. Student recruitment and admissions</t>
  </si>
  <si>
    <t>c. Library catalog and other library services</t>
  </si>
  <si>
    <t xml:space="preserve">d. Learning/course management services </t>
  </si>
  <si>
    <t>e. Payroll and benefits services</t>
  </si>
  <si>
    <t>f. Grants management services</t>
  </si>
  <si>
    <t>g. Financial services (includes accounts payable, budget, etc.)</t>
  </si>
  <si>
    <t>h. Procurement services</t>
  </si>
  <si>
    <t>i. Facilities and space services</t>
  </si>
  <si>
    <t>k. Faculty biographies and CVs</t>
  </si>
  <si>
    <t>l. Primary web presence (includes institutional home page and other major descriptive pages)</t>
  </si>
  <si>
    <t>m. IT services and support (includes help desk, multimedia services, voice/data network, etc.)</t>
  </si>
  <si>
    <t>n. Health services (institutional health center)</t>
  </si>
  <si>
    <r>
      <t xml:space="preserve">2.2 Which groups have PRIMARY responsibility for the mobile enablement of these </t>
    </r>
    <r>
      <rPr>
        <b/>
        <u/>
        <sz val="10"/>
        <color rgb="FF000000"/>
        <rFont val="Arial"/>
        <family val="2"/>
      </rPr>
      <t>institutional</t>
    </r>
    <r>
      <rPr>
        <b/>
        <sz val="10"/>
        <color rgb="FF000000"/>
        <rFont val="Arial"/>
        <family val="2"/>
      </rPr>
      <t xml:space="preserve"> services, applications, and websites?</t>
    </r>
  </si>
  <si>
    <t>Vendor</t>
  </si>
  <si>
    <t>Central IT</t>
  </si>
  <si>
    <t>Other central office</t>
  </si>
  <si>
    <t>Local or departmental IT</t>
  </si>
  <si>
    <t>Cross-institutional collaboration, consortium, etc.</t>
  </si>
  <si>
    <t>Other</t>
  </si>
  <si>
    <t>1.5 Overall, commercial mobile communication signal coverage in the area of our institution is:</t>
  </si>
  <si>
    <t>Very poor</t>
  </si>
  <si>
    <t>Poor</t>
  </si>
  <si>
    <t>Fair</t>
  </si>
  <si>
    <t>Good</t>
  </si>
  <si>
    <t>Very good</t>
  </si>
  <si>
    <t>Don't know</t>
  </si>
  <si>
    <r>
      <t xml:space="preserve">1.6 Which best describes your institution’s deployment of </t>
    </r>
    <r>
      <rPr>
        <b/>
        <u/>
        <sz val="10"/>
        <color rgb="FF000000"/>
        <rFont val="Arial"/>
        <family val="2"/>
      </rPr>
      <t>its own</t>
    </r>
    <r>
      <rPr>
        <b/>
        <sz val="10"/>
        <color rgb="FF000000"/>
        <rFont val="Arial"/>
        <family val="2"/>
      </rPr>
      <t xml:space="preserve"> resources to extend the coverage of commercial mobile communication signals to underserved areas of your campus?</t>
    </r>
  </si>
  <si>
    <t>We are not doing this now, but we are considering it.</t>
  </si>
  <si>
    <t>We are not doing this now, but planning for it is under way.</t>
  </si>
  <si>
    <t>We are not doing this, nor are we considering it.</t>
  </si>
  <si>
    <r>
      <t xml:space="preserve">We are doing this now, but only in areas where current need is </t>
    </r>
    <r>
      <rPr>
        <u/>
        <sz val="10"/>
        <color rgb="FF000000"/>
        <rFont val="Arial"/>
        <family val="2"/>
      </rPr>
      <t>greatest</t>
    </r>
    <r>
      <rPr>
        <sz val="10"/>
        <color rgb="FF000000"/>
        <rFont val="Arial"/>
        <family val="2"/>
      </rPr>
      <t>.</t>
    </r>
  </si>
  <si>
    <r>
      <t xml:space="preserve">We are doing this now in </t>
    </r>
    <r>
      <rPr>
        <u/>
        <sz val="10"/>
        <color rgb="FF000000"/>
        <rFont val="Arial"/>
        <family val="2"/>
      </rPr>
      <t>all</t>
    </r>
    <r>
      <rPr>
        <sz val="10"/>
        <color rgb="FF000000"/>
        <rFont val="Arial"/>
        <family val="2"/>
      </rPr>
      <t xml:space="preserve"> areas where there is current need.</t>
    </r>
  </si>
  <si>
    <t>We are doing this now in all areas where there is current need as well as areas where we anticipate future need.</t>
  </si>
  <si>
    <r>
      <t xml:space="preserve">2.3 What priority does your institution place on mobile enablement for these </t>
    </r>
    <r>
      <rPr>
        <b/>
        <u/>
        <sz val="10"/>
        <color rgb="FF000000"/>
        <rFont val="Arial"/>
        <family val="2"/>
      </rPr>
      <t>institutional</t>
    </r>
    <r>
      <rPr>
        <b/>
        <sz val="10"/>
        <color rgb="FF000000"/>
        <rFont val="Arial"/>
        <family val="2"/>
      </rPr>
      <t xml:space="preserve"> services, applications, and websites? </t>
    </r>
  </si>
  <si>
    <t>Lowest priority</t>
  </si>
  <si>
    <t>Low priority</t>
  </si>
  <si>
    <t>Moderate priority</t>
  </si>
  <si>
    <t>High priority</t>
  </si>
  <si>
    <t>Highest priority</t>
  </si>
  <si>
    <t>Section 3: Mobile Service Deployment Strategies</t>
  </si>
  <si>
    <t>3.1 To what extent has your institution adopted the following technologies for deploying online services, applications, and websites to mobile devices?</t>
  </si>
  <si>
    <r>
      <t xml:space="preserve">b. </t>
    </r>
    <r>
      <rPr>
        <b/>
        <sz val="10"/>
        <color rgb="FF000000"/>
        <rFont val="Arial"/>
        <family val="2"/>
      </rPr>
      <t>Semi-custom mobile web</t>
    </r>
    <r>
      <rPr>
        <sz val="10"/>
        <color rgb="FF000000"/>
        <rFont val="Arial"/>
        <family val="2"/>
      </rPr>
      <t xml:space="preserve">: Modify existing conventional web-based services to recognize </t>
    </r>
    <r>
      <rPr>
        <u/>
        <sz val="10"/>
        <color rgb="FF000000"/>
        <rFont val="Arial"/>
        <family val="2"/>
      </rPr>
      <t>specific mobile devices</t>
    </r>
    <r>
      <rPr>
        <sz val="10"/>
        <color rgb="FF000000"/>
        <rFont val="Arial"/>
        <family val="2"/>
      </rPr>
      <t xml:space="preserve"> and customize display for them.</t>
    </r>
  </si>
  <si>
    <r>
      <t xml:space="preserve">a. </t>
    </r>
    <r>
      <rPr>
        <b/>
        <sz val="10"/>
        <color rgb="FF000000"/>
        <rFont val="Arial"/>
        <family val="2"/>
      </rPr>
      <t>Generic mobile web</t>
    </r>
    <r>
      <rPr>
        <sz val="10"/>
        <color rgb="FF000000"/>
        <rFont val="Arial"/>
        <family val="2"/>
      </rPr>
      <t xml:space="preserve">: Modify existing conventional web-based services to display better on </t>
    </r>
    <r>
      <rPr>
        <u/>
        <sz val="10"/>
        <color rgb="FF000000"/>
        <rFont val="Arial"/>
        <family val="2"/>
      </rPr>
      <t>generic mobile device screens</t>
    </r>
    <r>
      <rPr>
        <sz val="10"/>
        <color rgb="FF000000"/>
        <rFont val="Arial"/>
        <family val="2"/>
      </rPr>
      <t>.</t>
    </r>
  </si>
  <si>
    <r>
      <t xml:space="preserve">c. </t>
    </r>
    <r>
      <rPr>
        <b/>
        <sz val="10"/>
        <color rgb="FF000000"/>
        <rFont val="Arial"/>
        <family val="2"/>
      </rPr>
      <t>Full-custom mobile web 1</t>
    </r>
    <r>
      <rPr>
        <sz val="10"/>
        <color rgb="FF000000"/>
        <rFont val="Arial"/>
        <family val="2"/>
      </rPr>
      <t xml:space="preserve">: Modify </t>
    </r>
    <r>
      <rPr>
        <u/>
        <sz val="10"/>
        <color rgb="FF000000"/>
        <rFont val="Arial"/>
        <family val="2"/>
      </rPr>
      <t>existing</t>
    </r>
    <r>
      <rPr>
        <sz val="10"/>
        <color rgb="FF000000"/>
        <rFont val="Arial"/>
        <family val="2"/>
      </rPr>
      <t xml:space="preserve"> conventional web-based services to recognize </t>
    </r>
    <r>
      <rPr>
        <u/>
        <sz val="10"/>
        <color rgb="FF000000"/>
        <rFont val="Arial"/>
        <family val="2"/>
      </rPr>
      <t>specific mobile devices</t>
    </r>
    <r>
      <rPr>
        <sz val="10"/>
        <color rgb="FF000000"/>
        <rFont val="Arial"/>
        <family val="2"/>
      </rPr>
      <t xml:space="preserve"> and use </t>
    </r>
    <r>
      <rPr>
        <u/>
        <sz val="10"/>
        <color rgb="FF000000"/>
        <rFont val="Arial"/>
        <family val="2"/>
      </rPr>
      <t>device-specific features such as voice input and geolocation</t>
    </r>
    <r>
      <rPr>
        <sz val="10"/>
        <color rgb="FF000000"/>
        <rFont val="Arial"/>
        <family val="2"/>
      </rPr>
      <t>.</t>
    </r>
  </si>
  <si>
    <r>
      <t xml:space="preserve">d. </t>
    </r>
    <r>
      <rPr>
        <b/>
        <sz val="10"/>
        <color rgb="FF000000"/>
        <rFont val="Arial"/>
        <family val="2"/>
      </rPr>
      <t>Full-custom mobile web 2</t>
    </r>
    <r>
      <rPr>
        <sz val="10"/>
        <color rgb="FF000000"/>
        <rFont val="Arial"/>
        <family val="2"/>
      </rPr>
      <t xml:space="preserve">: Develop </t>
    </r>
    <r>
      <rPr>
        <u/>
        <sz val="10"/>
        <color rgb="FF000000"/>
        <rFont val="Arial"/>
        <family val="2"/>
      </rPr>
      <t>new</t>
    </r>
    <r>
      <rPr>
        <sz val="10"/>
        <color rgb="FF000000"/>
        <rFont val="Arial"/>
        <family val="2"/>
      </rPr>
      <t xml:space="preserve"> web-based services to recognize specific mobile devices and use device-specific features such as voice input and geolocation.</t>
    </r>
  </si>
  <si>
    <r>
      <t xml:space="preserve">e. </t>
    </r>
    <r>
      <rPr>
        <b/>
        <sz val="10"/>
        <color rgb="FF000000"/>
        <rFont val="Arial"/>
        <family val="2"/>
      </rPr>
      <t>Standardized mobile web</t>
    </r>
    <r>
      <rPr>
        <sz val="10"/>
        <color rgb="FF000000"/>
        <rFont val="Arial"/>
        <family val="2"/>
      </rPr>
      <t>: Adopt a standard framework for deploying online services to mobile devices, such as the UCLA Mobile Web Framework or Mobile Web OSP.</t>
    </r>
  </si>
  <si>
    <r>
      <t xml:space="preserve">f. </t>
    </r>
    <r>
      <rPr>
        <b/>
        <sz val="10"/>
        <color rgb="FF000000"/>
        <rFont val="Arial"/>
        <family val="2"/>
      </rPr>
      <t>Buy native applications "off the shelf"</t>
    </r>
    <r>
      <rPr>
        <sz val="10"/>
        <color rgb="FF000000"/>
        <rFont val="Arial"/>
        <family val="2"/>
      </rPr>
      <t>: Contract for the development of native applications for mobile devices.</t>
    </r>
  </si>
  <si>
    <r>
      <t xml:space="preserve">g. </t>
    </r>
    <r>
      <rPr>
        <b/>
        <sz val="10"/>
        <color rgb="FF000000"/>
        <rFont val="Arial"/>
        <family val="2"/>
      </rPr>
      <t>Build native applications</t>
    </r>
    <r>
      <rPr>
        <sz val="10"/>
        <color rgb="FF000000"/>
        <rFont val="Arial"/>
        <family val="2"/>
      </rPr>
      <t>: Develop native applications for mobile devices in house</t>
    </r>
  </si>
  <si>
    <t>In planning</t>
  </si>
  <si>
    <t>Deployed sparsely</t>
  </si>
  <si>
    <t>Deployed broadly</t>
  </si>
  <si>
    <t>Section 4: Mobile IT Costs</t>
  </si>
  <si>
    <t>4.1 How many central IT FTEs currently work to mobile-enable institutional services, applications, and websites? (The costs of these personnel should be included in your estimated spending below in question 4.3.)</t>
  </si>
  <si>
    <r>
      <t xml:space="preserve">a. Number of FTEs </t>
    </r>
    <r>
      <rPr>
        <b/>
        <u/>
        <sz val="10"/>
        <color rgb="FF000000"/>
        <rFont val="Arial"/>
        <family val="2"/>
      </rPr>
      <t>dedicated</t>
    </r>
    <r>
      <rPr>
        <b/>
        <sz val="10"/>
        <color rgb="FF000000"/>
        <rFont val="Arial"/>
        <family val="2"/>
      </rPr>
      <t xml:space="preserve"> to mobile enablement.</t>
    </r>
  </si>
  <si>
    <t>b. Number of FTEs who perform mobile enablement as part of other duties.</t>
  </si>
  <si>
    <r>
      <t xml:space="preserve">4.4 With the resources totaled in your response to question 4.3, how many institutional services, applications, and websites did central IT </t>
    </r>
    <r>
      <rPr>
        <b/>
        <u/>
        <sz val="10"/>
        <color rgb="FF000000"/>
        <rFont val="Arial"/>
        <family val="2"/>
      </rPr>
      <t>mobile-enable</t>
    </r>
    <r>
      <rPr>
        <b/>
        <sz val="10"/>
        <color rgb="FF000000"/>
        <rFont val="Arial"/>
        <family val="2"/>
      </rPr>
      <t xml:space="preserve"> in the past 12 months?</t>
    </r>
  </si>
  <si>
    <r>
      <t xml:space="preserve">4.5. With the resources totaled in your response to question 4.3, how many institutional mobile services, applications, and websites did central IT </t>
    </r>
    <r>
      <rPr>
        <b/>
        <u/>
        <sz val="10"/>
        <color rgb="FF000000"/>
        <rFont val="Arial"/>
        <family val="2"/>
      </rPr>
      <t>maintain</t>
    </r>
    <r>
      <rPr>
        <b/>
        <sz val="10"/>
        <color rgb="FF000000"/>
        <rFont val="Arial"/>
        <family val="2"/>
      </rPr>
      <t xml:space="preserve"> in the past 12 months?</t>
    </r>
  </si>
  <si>
    <r>
      <t xml:space="preserve">4.6 For the past 12 months, please provide your best estimate of the percentage of your </t>
    </r>
    <r>
      <rPr>
        <b/>
        <u/>
        <sz val="10"/>
        <color rgb="FF000000"/>
        <rFont val="Arial"/>
        <family val="2"/>
      </rPr>
      <t>total institutional spending</t>
    </r>
    <r>
      <rPr>
        <b/>
        <sz val="10"/>
        <color rgb="FF000000"/>
        <rFont val="Arial"/>
        <family val="2"/>
      </rPr>
      <t xml:space="preserve"> on in-house mobile enablement and maintenance of institutional services, applications, and websites and their maintenance that was spent by </t>
    </r>
    <r>
      <rPr>
        <b/>
        <u/>
        <sz val="10"/>
        <color rgb="FF000000"/>
        <rFont val="Arial"/>
        <family val="2"/>
      </rPr>
      <t>central IT</t>
    </r>
    <r>
      <rPr>
        <b/>
        <sz val="10"/>
        <color rgb="FF000000"/>
        <rFont val="Arial"/>
        <family val="2"/>
      </rPr>
      <t>.</t>
    </r>
    <r>
      <rPr>
        <b/>
        <sz val="10"/>
        <color theme="1"/>
        <rFont val="Arial"/>
        <family val="2"/>
      </rPr>
      <t xml:space="preserve"> </t>
    </r>
  </si>
  <si>
    <t xml:space="preserve">4.7. How will central IT's spending for in-house mobile enablement and maintenance of institutional services, applications, and websites change over the next three years? </t>
  </si>
  <si>
    <t>Overall decrease</t>
  </si>
  <si>
    <t>No change</t>
  </si>
  <si>
    <t>Overall increase</t>
  </si>
  <si>
    <t>Section 5: Cross-institutional Collaboration</t>
  </si>
  <si>
    <t>5.1 Please indicate your agreement with each of the following statements about cross-institutional collaborations on IT solutions and services in higher education.</t>
  </si>
  <si>
    <t>a. I am personally in favor of cross-institutional IT collaborations.</t>
  </si>
  <si>
    <t>b. Cross-institutional IT collaborations would be a successful model for developing and maintaining higher education applications.</t>
  </si>
  <si>
    <t>c. Cross-institutional IT collaborations have the potential to save higher education significant sums of money.</t>
  </si>
  <si>
    <t>d. My institution might be willing to consider functional compromises required by cross-institutional IT collaborations if a strong case for savings could be made.</t>
  </si>
  <si>
    <r>
      <t xml:space="preserve">e. </t>
    </r>
    <r>
      <rPr>
        <sz val="10"/>
        <color theme="1"/>
        <rFont val="Arial"/>
        <family val="2"/>
      </rPr>
      <t>Cross-institutional IT collaborations could never work for my institution because we have unique needs.</t>
    </r>
  </si>
  <si>
    <t>f. Cross-institutional IT collaborations could never work for my institution because our institutional culture or leadership would oppose it.</t>
  </si>
  <si>
    <t>Strongly disagree</t>
  </si>
  <si>
    <t>Disagree</t>
  </si>
  <si>
    <t>Neutral</t>
  </si>
  <si>
    <t>Agree</t>
  </si>
  <si>
    <t>Strongly agree</t>
  </si>
  <si>
    <t>No opinion</t>
  </si>
  <si>
    <r>
      <t xml:space="preserve">5.2 The Kuali Foundation has just announced a community sourcing consortium for mobile applications. Other entities, including the Massachusetts Institute of Technology and the University of California system, have similar initiatives in place. In what time frame is your institution likely to </t>
    </r>
    <r>
      <rPr>
        <b/>
        <u/>
        <sz val="10"/>
        <color rgb="FF000000"/>
        <rFont val="Arial"/>
        <family val="2"/>
      </rPr>
      <t>become a member</t>
    </r>
    <r>
      <rPr>
        <b/>
        <sz val="10"/>
        <color rgb="FF000000"/>
        <rFont val="Arial"/>
        <family val="2"/>
      </rPr>
      <t xml:space="preserve"> of such a consortium?</t>
    </r>
  </si>
  <si>
    <t>Probably never</t>
  </si>
  <si>
    <t>We would be among the last to join.</t>
  </si>
  <si>
    <t>We would join at the same time as most of our peers.</t>
  </si>
  <si>
    <t>We would be among the first to join.</t>
  </si>
  <si>
    <t>We are already a member.</t>
  </si>
  <si>
    <r>
      <t xml:space="preserve">5.3 Many consortia do not require you to be a member in order to deploy their solutions. In what time frame is your institution likely to </t>
    </r>
    <r>
      <rPr>
        <b/>
        <u/>
        <sz val="10"/>
        <color rgb="FF000000"/>
        <rFont val="Arial"/>
        <family val="2"/>
      </rPr>
      <t>deploy solutions</t>
    </r>
    <r>
      <rPr>
        <b/>
        <sz val="10"/>
        <color rgb="FF000000"/>
        <rFont val="Arial"/>
        <family val="2"/>
      </rPr>
      <t xml:space="preserve"> sourced from a consortium such as those mentioned in question 5.2?</t>
    </r>
  </si>
  <si>
    <t>We would be among the last to deploy them.</t>
  </si>
  <si>
    <t>We would deploy them at the same time as most of our peers.</t>
  </si>
  <si>
    <t>We are already deploying them.</t>
  </si>
  <si>
    <t>Section 6: Mobile IT Outcomes</t>
  </si>
  <si>
    <t xml:space="preserve">6.1 Each of the constituencies below places certain demands upon the institution for mobile services, applications, and websites. At present, how much of that demand is your institution meeting? </t>
  </si>
  <si>
    <t>a. Students</t>
  </si>
  <si>
    <t>b. Faculty</t>
  </si>
  <si>
    <t>c. Administrative staff</t>
  </si>
  <si>
    <t>d. Other staff</t>
  </si>
  <si>
    <t>None or almost none</t>
  </si>
  <si>
    <t>A little</t>
  </si>
  <si>
    <t>A moderate amount</t>
  </si>
  <si>
    <t>A lot</t>
  </si>
  <si>
    <t>All or almost all</t>
  </si>
  <si>
    <t>6.2 For the 2011-2012 academic year, in each of the following areas, how heavy do you expect the demands mobile devices will place on your institution will be?</t>
  </si>
  <si>
    <t>Light</t>
  </si>
  <si>
    <t>Very light</t>
  </si>
  <si>
    <t>Moderate</t>
  </si>
  <si>
    <t>Heavy</t>
  </si>
  <si>
    <t>Very heavy</t>
  </si>
  <si>
    <t>a. Instruction</t>
  </si>
  <si>
    <t>b. Research</t>
  </si>
  <si>
    <t>c. Administration</t>
  </si>
  <si>
    <t>d. General communications</t>
  </si>
  <si>
    <t>6.3 For the 2011–2012 academic year, our institution is prepared to meet the demands mobile devices will place on it in the following areas:</t>
  </si>
  <si>
    <t>Section 7: Conclusion</t>
  </si>
  <si>
    <r>
      <t>7.1 Which mobile device(s) does your president use?</t>
    </r>
    <r>
      <rPr>
        <sz val="10"/>
        <color rgb="FF000000"/>
        <rFont val="Arial"/>
        <family val="2"/>
      </rPr>
      <t xml:space="preserve"> Select all that apply.</t>
    </r>
  </si>
  <si>
    <t>iPhone</t>
  </si>
  <si>
    <t>BlackBerry smartphone</t>
  </si>
  <si>
    <t>Android smartphone</t>
  </si>
  <si>
    <t>iPad</t>
  </si>
  <si>
    <t>Other tablet</t>
  </si>
  <si>
    <t>Count</t>
  </si>
  <si>
    <t>Percentage</t>
  </si>
  <si>
    <t>10+</t>
  </si>
  <si>
    <t>Response</t>
  </si>
  <si>
    <t>No respondents (see question 4.7)</t>
  </si>
  <si>
    <t>Number of respondents</t>
  </si>
  <si>
    <t>Mean</t>
  </si>
  <si>
    <t>25th percentile</t>
  </si>
  <si>
    <t>50th percentile</t>
  </si>
  <si>
    <t>75th percentile</t>
  </si>
  <si>
    <t xml:space="preserve">Count </t>
  </si>
  <si>
    <t>j. Advancement/develop-ment/alumni services</t>
  </si>
  <si>
    <t>2000 Carnegie Classification</t>
  </si>
  <si>
    <t>DR</t>
  </si>
  <si>
    <t>MA</t>
  </si>
  <si>
    <t>BA LA</t>
  </si>
  <si>
    <t>BA GEN</t>
  </si>
  <si>
    <t>AA</t>
  </si>
  <si>
    <t>Other US</t>
  </si>
  <si>
    <t>Outside US</t>
  </si>
  <si>
    <t>Unknown</t>
  </si>
  <si>
    <t>More than 15,000</t>
  </si>
  <si>
    <t>Control</t>
  </si>
  <si>
    <t>Public</t>
  </si>
  <si>
    <t>Private, non-profit</t>
  </si>
  <si>
    <t>Private, for profit</t>
  </si>
  <si>
    <t>Category</t>
  </si>
  <si>
    <t>Institutional Characteristics</t>
  </si>
  <si>
    <t>Mobile IT in Higher Education, 2011</t>
  </si>
  <si>
    <r>
      <t>Abstract:</t>
    </r>
    <r>
      <rPr>
        <sz val="10"/>
        <color rgb="FF000000"/>
        <rFont val="Arial"/>
        <family val="2"/>
      </rPr>
      <t xml:space="preserve"> </t>
    </r>
    <r>
      <rPr>
        <sz val="11"/>
        <color rgb="FF000000"/>
        <rFont val="Calibri"/>
        <family val="2"/>
        <scheme val="minor"/>
      </rPr>
      <t xml:space="preserve">In a very short time, mobile computing has become a fixture in many people’s lives, and the 2011 ECAR study of mobile IT investigates how this technology is being incorporated into higher education. The report is based on more than 200 responses to a survey conducted in July and August of 2011, and it provides a snapshot of the kinds of mobile initiatives colleges and universities have undertaken, directions that the community sees as potentially most valuable, and some of the factors affecting progress for mobile computing. Findings indicate that progress is uneven across higher education, with many institutions having not begun mobility efforts, while those that are actively working on mobile computing are focusing on integrated student services and applications for learning. Mobility initiatives are influenced by factors including money, staffing, and development strategy, though there is no single path to success. </t>
    </r>
  </si>
  <si>
    <t xml:space="preserve">Data Tables: </t>
  </si>
  <si>
    <t xml:space="preserve">Note that the number of respondents (n) varies from question to question, and that percentages for multiple choice questions may not sum to 100% due to independent rounding. </t>
  </si>
  <si>
    <t>More Information:</t>
  </si>
  <si>
    <t xml:space="preserve">For more information about this study, including the research report, slide deck, and infographic, please visit the IT Mobility Research Hub at: </t>
  </si>
  <si>
    <t>http://www.educause.edu/Resources/MobileITinHigherEducation2011R/238470</t>
  </si>
  <si>
    <t>The tables in this file are provided for your reference to the data collected from the Mobile IT survey, conducted in July–August 2011. The numeric data are primarily raw data (not recoded or recategorized), and responses to open-ended questions are excluded to maintain respondent anonymity. This Excel file’s worksheets are organized and labeled by survey section:</t>
  </si>
  <si>
    <t>Section 1—About You and Your Institution</t>
  </si>
  <si>
    <t>Section 2—Mobile IT Services</t>
  </si>
  <si>
    <t>Section 3—Mobile Service Deployment Strategies</t>
  </si>
  <si>
    <t>Section 4—Mobile IT Costs</t>
  </si>
  <si>
    <t>Section 6—Mobile IT Outcomes</t>
  </si>
  <si>
    <t>Section 7—Conclusion</t>
  </si>
  <si>
    <t>Demogs—Institutional Demographics</t>
  </si>
  <si>
    <t>Section 5—Cross-Institutional Collaboration</t>
  </si>
  <si>
    <r>
      <t xml:space="preserve">4.2 How much do you estimate central IT has spent on </t>
    </r>
    <r>
      <rPr>
        <b/>
        <u/>
        <sz val="10"/>
        <color rgb="FF000000"/>
        <rFont val="Arial"/>
        <family val="2"/>
      </rPr>
      <t>infrastructure and tools</t>
    </r>
    <r>
      <rPr>
        <b/>
        <sz val="10"/>
        <color rgb="FF000000"/>
        <rFont val="Arial"/>
        <family val="2"/>
      </rPr>
      <t xml:space="preserve"> to mobile-enable institutional services, applications, and websites in the past 12 months? (These costs should be included in your estimated spending below in question 4.3) (In U.S. $)</t>
    </r>
  </si>
  <si>
    <t>4.3 In the past 12 months, how much in TOTAL do you estimate central IT has spent in-house on mobile enablement of institutional services, applications, and websites and on their maintenance? (In U.S. $)</t>
  </si>
  <si>
    <t>4.8. On average, by what estimated percentage will central IT's spending for in-house mobile enablement and maintenance of institutional services, applications, and websites decrease per year over the next three years?</t>
  </si>
  <si>
    <t>4.9. On average, by what estimated percentage will central IT's spending for in-house mobile enablement and maintenance of institutional services, applications, and websites increase per year over the next three years?</t>
  </si>
  <si>
    <t>We would be among the first to deploy them.</t>
  </si>
  <si>
    <t>–</t>
  </si>
  <si>
    <t>Student Enrollment FTEs</t>
  </si>
  <si>
    <t>1–2,000</t>
  </si>
  <si>
    <t>2,001–4,000</t>
  </si>
  <si>
    <t>4,001–8,000</t>
  </si>
  <si>
    <t>8,001–15,000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</si>
</sst>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color rgb="FF000000"/>
      <name val="Arial"/>
      <family val="2"/>
    </font>
    <font>
      <sz val="10"/>
      <color rgb="FF000000"/>
      <name val="Arial"/>
      <family val="2"/>
    </font>
    <font>
      <b/>
      <sz val="12"/>
      <color rgb="FF0000FF"/>
      <name val="Arial"/>
      <family val="2"/>
    </font>
    <font>
      <b/>
      <u/>
      <sz val="10"/>
      <color rgb="FF000000"/>
      <name val="Arial"/>
      <family val="2"/>
    </font>
    <font>
      <sz val="9"/>
      <color rgb="FF000000"/>
      <name val="Arial"/>
      <family val="2"/>
    </font>
    <font>
      <u/>
      <sz val="10"/>
      <color rgb="FF000000"/>
      <name val="Arial"/>
      <family val="2"/>
    </font>
    <font>
      <b/>
      <sz val="10"/>
      <color theme="1"/>
      <name val="Arial"/>
      <family val="2"/>
    </font>
    <font>
      <b/>
      <sz val="10"/>
      <name val="Arial"/>
      <family val="2"/>
    </font>
    <font>
      <sz val="10"/>
      <color theme="1"/>
      <name val="Arial"/>
      <family val="2"/>
    </font>
    <font>
      <b/>
      <sz val="12"/>
      <color rgb="FF031FED"/>
      <name val="Arial"/>
      <family val="2"/>
    </font>
    <font>
      <sz val="1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4"/>
      <color rgb="FF000000"/>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3" fillId="0" borderId="0" applyFont="0" applyFill="0" applyBorder="0" applyAlignment="0" applyProtection="0"/>
    <xf numFmtId="0" fontId="17" fillId="0" borderId="0" applyNumberFormat="0" applyFill="0" applyBorder="0" applyAlignment="0" applyProtection="0"/>
  </cellStyleXfs>
  <cellXfs count="111">
    <xf numFmtId="0" fontId="0" fillId="0" borderId="0" xfId="0"/>
    <xf numFmtId="0" fontId="4" fillId="0" borderId="0" xfId="0" applyFont="1" applyAlignment="1">
      <alignment vertical="center"/>
    </xf>
    <xf numFmtId="0" fontId="6" fillId="0" borderId="0" xfId="0" applyFont="1" applyAlignment="1">
      <alignment vertical="center"/>
    </xf>
    <xf numFmtId="0" fontId="6" fillId="0" borderId="0" xfId="0" applyFont="1"/>
    <xf numFmtId="0" fontId="0" fillId="0" borderId="0" xfId="0" applyAlignment="1">
      <alignment vertical="center"/>
    </xf>
    <xf numFmtId="9" fontId="0" fillId="0" borderId="0" xfId="0" applyNumberFormat="1" applyAlignment="1">
      <alignment horizontal="center"/>
    </xf>
    <xf numFmtId="0" fontId="8" fillId="0" borderId="0" xfId="0" applyFont="1" applyFill="1" applyBorder="1" applyAlignment="1">
      <alignment horizontal="center" vertical="center" wrapText="1"/>
    </xf>
    <xf numFmtId="0" fontId="4" fillId="0" borderId="0" xfId="0" applyFont="1" applyAlignment="1">
      <alignment horizontal="left" vertical="center" indent="2"/>
    </xf>
    <xf numFmtId="0" fontId="0" fillId="0" borderId="0" xfId="0" applyAlignment="1">
      <alignment horizontal="left"/>
    </xf>
    <xf numFmtId="10" fontId="0" fillId="0" borderId="0" xfId="0" applyNumberFormat="1"/>
    <xf numFmtId="9" fontId="0" fillId="0" borderId="0" xfId="1" applyFont="1" applyAlignment="1">
      <alignment horizontal="center"/>
    </xf>
    <xf numFmtId="0" fontId="0" fillId="0" borderId="0" xfId="0" applyAlignment="1">
      <alignment horizontal="left" vertical="center"/>
    </xf>
    <xf numFmtId="9" fontId="0" fillId="0" borderId="0" xfId="1" applyFont="1" applyFill="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0" xfId="0" applyFill="1"/>
    <xf numFmtId="9" fontId="0" fillId="0" borderId="0" xfId="1" applyFont="1"/>
    <xf numFmtId="0" fontId="14" fillId="0" borderId="0" xfId="0" applyFont="1" applyFill="1"/>
    <xf numFmtId="0" fontId="0" fillId="0" borderId="0" xfId="0" applyAlignment="1">
      <alignment horizontal="left" vertical="center"/>
    </xf>
    <xf numFmtId="0" fontId="12" fillId="0" borderId="0" xfId="0" applyFont="1"/>
    <xf numFmtId="0" fontId="11" fillId="0" borderId="0" xfId="0" applyFont="1" applyAlignment="1">
      <alignment vertical="center"/>
    </xf>
    <xf numFmtId="0" fontId="15" fillId="0" borderId="0" xfId="0" applyFont="1"/>
    <xf numFmtId="0" fontId="10" fillId="0" borderId="0" xfId="0" applyFont="1" applyFill="1" applyBorder="1"/>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12" fillId="0" borderId="1" xfId="0" applyFont="1" applyBorder="1" applyAlignment="1">
      <alignment horizontal="center"/>
    </xf>
    <xf numFmtId="0" fontId="12" fillId="0" borderId="1" xfId="0" applyFont="1" applyBorder="1" applyAlignment="1">
      <alignment wrapText="1"/>
    </xf>
    <xf numFmtId="0" fontId="12" fillId="0" borderId="1" xfId="0"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xf numFmtId="0" fontId="10" fillId="0" borderId="1" xfId="0" applyFont="1" applyBorder="1" applyAlignment="1">
      <alignment horizontal="center"/>
    </xf>
    <xf numFmtId="9" fontId="10" fillId="0" borderId="1" xfId="0" applyNumberFormat="1" applyFont="1" applyBorder="1" applyAlignment="1">
      <alignment horizontal="center"/>
    </xf>
    <xf numFmtId="0" fontId="5" fillId="0" borderId="1" xfId="0" applyFont="1" applyBorder="1"/>
    <xf numFmtId="9" fontId="12" fillId="0" borderId="1" xfId="0" applyNumberFormat="1" applyFont="1" applyBorder="1" applyAlignment="1">
      <alignment horizontal="center"/>
    </xf>
    <xf numFmtId="0" fontId="12" fillId="0" borderId="1" xfId="0" applyFont="1" applyBorder="1"/>
    <xf numFmtId="0" fontId="5" fillId="0" borderId="1" xfId="0" applyFont="1" applyBorder="1" applyAlignment="1">
      <alignment wrapText="1"/>
    </xf>
    <xf numFmtId="9" fontId="12" fillId="0" borderId="1" xfId="0" applyNumberFormat="1"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left" vertical="center"/>
    </xf>
    <xf numFmtId="9" fontId="0" fillId="0" borderId="0" xfId="1"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Fill="1" applyBorder="1" applyAlignment="1">
      <alignment horizont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9" fontId="5" fillId="2" borderId="1" xfId="1" applyNumberFormat="1" applyFont="1" applyFill="1" applyBorder="1" applyAlignment="1">
      <alignment horizontal="center" vertical="center" wrapText="1"/>
    </xf>
    <xf numFmtId="9" fontId="10" fillId="2" borderId="1" xfId="1" applyNumberFormat="1"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12" fillId="0" borderId="1" xfId="0" applyFont="1" applyBorder="1" applyAlignment="1">
      <alignment horizontal="left"/>
    </xf>
    <xf numFmtId="9" fontId="12" fillId="0" borderId="1" xfId="1" applyFont="1" applyBorder="1" applyAlignment="1">
      <alignment horizontal="center" vertical="center"/>
    </xf>
    <xf numFmtId="9" fontId="12" fillId="0" borderId="1" xfId="1" applyFont="1" applyBorder="1" applyAlignment="1">
      <alignment horizontal="left"/>
    </xf>
    <xf numFmtId="0" fontId="4" fillId="0" borderId="0" xfId="0" applyFont="1" applyAlignment="1">
      <alignment horizontal="left" wrapText="1"/>
    </xf>
    <xf numFmtId="0" fontId="10" fillId="0" borderId="1" xfId="0" applyFont="1" applyBorder="1" applyAlignment="1">
      <alignment horizontal="left" vertical="center"/>
    </xf>
    <xf numFmtId="0" fontId="10" fillId="0" borderId="1" xfId="0" applyFont="1" applyBorder="1" applyAlignment="1">
      <alignment horizontal="left"/>
    </xf>
    <xf numFmtId="9" fontId="10" fillId="0" borderId="1" xfId="1" applyFont="1" applyBorder="1" applyAlignment="1">
      <alignment horizontal="center" vertical="center"/>
    </xf>
    <xf numFmtId="1" fontId="12" fillId="0" borderId="1" xfId="1" applyNumberFormat="1" applyFont="1" applyFill="1" applyBorder="1" applyAlignment="1">
      <alignment horizontal="left"/>
    </xf>
    <xf numFmtId="0" fontId="12" fillId="0" borderId="1" xfId="0" applyFont="1" applyFill="1" applyBorder="1"/>
    <xf numFmtId="0" fontId="0" fillId="0" borderId="1" xfId="0" applyBorder="1"/>
    <xf numFmtId="6" fontId="12" fillId="0" borderId="1" xfId="0" applyNumberFormat="1" applyFont="1" applyFill="1" applyBorder="1" applyAlignment="1">
      <alignment horizontal="left"/>
    </xf>
    <xf numFmtId="0" fontId="0" fillId="0" borderId="1" xfId="0" applyFill="1" applyBorder="1"/>
    <xf numFmtId="1" fontId="12" fillId="0" borderId="1" xfId="1" applyNumberFormat="1" applyFont="1" applyFill="1" applyBorder="1" applyAlignment="1">
      <alignment horizontal="left" vertical="center"/>
    </xf>
    <xf numFmtId="9" fontId="12" fillId="0" borderId="1" xfId="0" applyNumberFormat="1" applyFont="1" applyFill="1" applyBorder="1" applyAlignment="1">
      <alignment horizontal="left"/>
    </xf>
    <xf numFmtId="0" fontId="12" fillId="0" borderId="1" xfId="0" applyFont="1" applyBorder="1" applyAlignment="1">
      <alignment horizontal="center" wrapText="1"/>
    </xf>
    <xf numFmtId="9" fontId="12" fillId="2" borderId="1" xfId="1" applyFont="1" applyFill="1" applyBorder="1" applyAlignment="1">
      <alignment horizontal="center" vertical="center"/>
    </xf>
    <xf numFmtId="9" fontId="10" fillId="2" borderId="1" xfId="1" applyFont="1" applyFill="1" applyBorder="1" applyAlignment="1">
      <alignment horizontal="center" vertical="center"/>
    </xf>
    <xf numFmtId="0" fontId="12" fillId="0" borderId="1" xfId="0" applyFont="1" applyBorder="1" applyAlignment="1">
      <alignment horizontal="left" vertical="top" wrapText="1"/>
    </xf>
    <xf numFmtId="9" fontId="12" fillId="0" borderId="1" xfId="1" applyFont="1" applyBorder="1" applyAlignment="1">
      <alignment horizontal="center"/>
    </xf>
    <xf numFmtId="0" fontId="4" fillId="0" borderId="1" xfId="0" applyFont="1" applyFill="1" applyBorder="1" applyAlignment="1">
      <alignment horizontal="left" wrapText="1"/>
    </xf>
    <xf numFmtId="9" fontId="10" fillId="0" borderId="1" xfId="1" applyFont="1" applyBorder="1" applyAlignment="1">
      <alignment horizontal="center"/>
    </xf>
    <xf numFmtId="0" fontId="2" fillId="0" borderId="1" xfId="0" applyFont="1" applyBorder="1" applyAlignment="1">
      <alignment wrapText="1"/>
    </xf>
    <xf numFmtId="0" fontId="12" fillId="0" borderId="1" xfId="0" applyFont="1" applyBorder="1" applyAlignment="1">
      <alignment horizontal="center" vertical="center" wrapText="1"/>
    </xf>
    <xf numFmtId="0" fontId="10" fillId="0" borderId="1" xfId="0" applyFont="1" applyFill="1" applyBorder="1" applyAlignment="1">
      <alignment horizontal="center"/>
    </xf>
    <xf numFmtId="0" fontId="10"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14" fillId="0" borderId="0" xfId="0" applyFont="1" applyFill="1" applyAlignment="1"/>
    <xf numFmtId="0" fontId="2" fillId="0" borderId="1" xfId="0" applyFont="1" applyBorder="1" applyAlignment="1"/>
    <xf numFmtId="0" fontId="2" fillId="0" borderId="1" xfId="0" applyFont="1" applyBorder="1" applyAlignment="1">
      <alignment horizontal="center" wrapText="1"/>
    </xf>
    <xf numFmtId="0" fontId="2" fillId="0" borderId="1" xfId="0" applyFont="1" applyBorder="1" applyAlignment="1">
      <alignment horizontal="center"/>
    </xf>
    <xf numFmtId="0" fontId="0" fillId="0" borderId="0" xfId="0" applyFont="1" applyAlignment="1"/>
    <xf numFmtId="0" fontId="0" fillId="0" borderId="0" xfId="0" applyFont="1" applyFill="1" applyAlignment="1"/>
    <xf numFmtId="0" fontId="10" fillId="0" borderId="1" xfId="0" applyFont="1" applyFill="1" applyBorder="1"/>
    <xf numFmtId="0" fontId="2" fillId="0" borderId="1" xfId="0" applyFont="1" applyBorder="1"/>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wrapText="1"/>
    </xf>
    <xf numFmtId="0" fontId="18" fillId="0" borderId="0" xfId="2" applyFont="1" applyAlignment="1">
      <alignment horizontal="left" vertical="center"/>
    </xf>
    <xf numFmtId="0" fontId="2" fillId="0" borderId="0" xfId="0" applyFont="1" applyAlignment="1">
      <alignment horizontal="left"/>
    </xf>
    <xf numFmtId="0" fontId="19" fillId="0" borderId="0" xfId="0" applyFont="1" applyAlignment="1">
      <alignment horizontal="left" vertical="center"/>
    </xf>
    <xf numFmtId="0" fontId="5" fillId="0" borderId="1" xfId="0" applyFont="1" applyBorder="1" applyAlignment="1">
      <alignment horizontal="left" vertical="center" wrapText="1"/>
    </xf>
    <xf numFmtId="0" fontId="0" fillId="0" borderId="0" xfId="0" applyAlignment="1">
      <alignment horizontal="left" vertical="center"/>
    </xf>
    <xf numFmtId="0" fontId="5" fillId="0" borderId="1" xfId="0" applyFont="1" applyBorder="1" applyAlignment="1">
      <alignment horizontal="left" vertical="top" wrapText="1"/>
    </xf>
    <xf numFmtId="0" fontId="6" fillId="0" borderId="0" xfId="0" applyFont="1" applyAlignment="1">
      <alignment horizontal="left" vertical="center"/>
    </xf>
    <xf numFmtId="0" fontId="12" fillId="0" borderId="1" xfId="0" applyFont="1" applyFill="1" applyBorder="1" applyAlignment="1">
      <alignment horizontal="left"/>
    </xf>
    <xf numFmtId="0" fontId="6" fillId="0" borderId="0" xfId="0" applyFont="1" applyAlignment="1">
      <alignment vertical="center"/>
    </xf>
    <xf numFmtId="0" fontId="4" fillId="0" borderId="0" xfId="0" applyFont="1" applyAlignment="1">
      <alignment horizontal="left" vertical="center" wrapText="1"/>
    </xf>
    <xf numFmtId="0" fontId="11" fillId="0" borderId="0" xfId="0" applyFont="1" applyAlignment="1">
      <alignment horizontal="left" wrapText="1"/>
    </xf>
    <xf numFmtId="0" fontId="4" fillId="0" borderId="0" xfId="0" applyFont="1" applyAlignment="1">
      <alignment horizontal="left" wrapText="1"/>
    </xf>
    <xf numFmtId="0" fontId="4" fillId="0" borderId="0" xfId="0" applyFont="1" applyFill="1" applyBorder="1" applyAlignment="1">
      <alignment horizontal="left" vertical="center" wrapText="1"/>
    </xf>
    <xf numFmtId="0" fontId="12" fillId="0" borderId="2" xfId="0" applyFont="1" applyFill="1" applyBorder="1" applyAlignment="1">
      <alignment horizontal="left"/>
    </xf>
    <xf numFmtId="0" fontId="12" fillId="0" borderId="3" xfId="0" applyFont="1" applyFill="1" applyBorder="1" applyAlignment="1">
      <alignment horizontal="left"/>
    </xf>
    <xf numFmtId="0" fontId="10" fillId="0" borderId="0" xfId="0" applyFont="1" applyFill="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13" fillId="0" borderId="0" xfId="0" applyFont="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31F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60960</xdr:rowOff>
    </xdr:from>
    <xdr:to>
      <xdr:col>0</xdr:col>
      <xdr:colOff>3002281</xdr:colOff>
      <xdr:row>0</xdr:row>
      <xdr:rowOff>389142</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1" y="60960"/>
          <a:ext cx="2994660" cy="3281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ducause.edu/Resources/MobileITinHigherEducation2011R/23847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C2" sqref="C2"/>
    </sheetView>
  </sheetViews>
  <sheetFormatPr defaultRowHeight="14.4" x14ac:dyDescent="0.3"/>
  <cols>
    <col min="1" max="1" width="89.6640625" style="8" customWidth="1"/>
  </cols>
  <sheetData>
    <row r="1" spans="1:1" ht="35.4" customHeight="1" x14ac:dyDescent="0.3"/>
    <row r="2" spans="1:1" ht="24.6" customHeight="1" x14ac:dyDescent="0.3">
      <c r="A2" s="91" t="s">
        <v>160</v>
      </c>
    </row>
    <row r="3" spans="1:1" ht="142.19999999999999" customHeight="1" x14ac:dyDescent="0.3">
      <c r="A3" s="24" t="s">
        <v>161</v>
      </c>
    </row>
    <row r="4" spans="1:1" x14ac:dyDescent="0.3">
      <c r="A4" s="23"/>
    </row>
    <row r="5" spans="1:1" x14ac:dyDescent="0.3">
      <c r="A5" s="23" t="s">
        <v>162</v>
      </c>
    </row>
    <row r="6" spans="1:1" ht="64.8" customHeight="1" x14ac:dyDescent="0.3">
      <c r="A6" s="86" t="s">
        <v>167</v>
      </c>
    </row>
    <row r="7" spans="1:1" x14ac:dyDescent="0.3">
      <c r="A7" s="87" t="s">
        <v>168</v>
      </c>
    </row>
    <row r="8" spans="1:1" x14ac:dyDescent="0.3">
      <c r="A8" s="87" t="s">
        <v>169</v>
      </c>
    </row>
    <row r="9" spans="1:1" x14ac:dyDescent="0.3">
      <c r="A9" s="87" t="s">
        <v>170</v>
      </c>
    </row>
    <row r="10" spans="1:1" x14ac:dyDescent="0.3">
      <c r="A10" s="87" t="s">
        <v>171</v>
      </c>
    </row>
    <row r="11" spans="1:1" x14ac:dyDescent="0.3">
      <c r="A11" s="87" t="s">
        <v>175</v>
      </c>
    </row>
    <row r="12" spans="1:1" x14ac:dyDescent="0.3">
      <c r="A12" s="87" t="s">
        <v>172</v>
      </c>
    </row>
    <row r="13" spans="1:1" x14ac:dyDescent="0.3">
      <c r="A13" s="87" t="s">
        <v>173</v>
      </c>
    </row>
    <row r="14" spans="1:1" x14ac:dyDescent="0.3">
      <c r="A14" s="87" t="s">
        <v>174</v>
      </c>
    </row>
    <row r="15" spans="1:1" x14ac:dyDescent="0.3">
      <c r="A15" s="87"/>
    </row>
    <row r="16" spans="1:1" ht="26.4" x14ac:dyDescent="0.3">
      <c r="A16" s="86" t="s">
        <v>163</v>
      </c>
    </row>
    <row r="17" spans="1:1" x14ac:dyDescent="0.3">
      <c r="A17" s="23"/>
    </row>
    <row r="18" spans="1:1" x14ac:dyDescent="0.3">
      <c r="A18" s="23" t="s">
        <v>164</v>
      </c>
    </row>
    <row r="19" spans="1:1" ht="27" x14ac:dyDescent="0.3">
      <c r="A19" s="88" t="s">
        <v>165</v>
      </c>
    </row>
    <row r="20" spans="1:1" x14ac:dyDescent="0.3">
      <c r="A20" s="89" t="s">
        <v>166</v>
      </c>
    </row>
    <row r="21" spans="1:1" x14ac:dyDescent="0.3">
      <c r="A21" s="90"/>
    </row>
  </sheetData>
  <hyperlinks>
    <hyperlink ref="A20"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4.4" x14ac:dyDescent="0.3"/>
  <cols>
    <col min="1" max="1" width="68.44140625" customWidth="1"/>
    <col min="3" max="3" width="12" customWidth="1"/>
  </cols>
  <sheetData>
    <row r="1" spans="1:3" ht="15.6" x14ac:dyDescent="0.3">
      <c r="A1" s="2" t="s">
        <v>1</v>
      </c>
    </row>
    <row r="2" spans="1:3" x14ac:dyDescent="0.3">
      <c r="A2" s="1" t="s">
        <v>0</v>
      </c>
    </row>
    <row r="3" spans="1:3" x14ac:dyDescent="0.3">
      <c r="A3" s="42" t="s">
        <v>135</v>
      </c>
      <c r="B3" s="31" t="s">
        <v>132</v>
      </c>
      <c r="C3" s="31" t="s">
        <v>133</v>
      </c>
    </row>
    <row r="4" spans="1:3" ht="27" x14ac:dyDescent="0.3">
      <c r="A4" s="27" t="s">
        <v>2</v>
      </c>
      <c r="B4" s="28">
        <v>12</v>
      </c>
      <c r="C4" s="29">
        <f>B4/B$8</f>
        <v>5.7416267942583733E-2</v>
      </c>
    </row>
    <row r="5" spans="1:3" ht="27" x14ac:dyDescent="0.3">
      <c r="A5" s="27" t="s">
        <v>3</v>
      </c>
      <c r="B5" s="28">
        <v>46</v>
      </c>
      <c r="C5" s="29">
        <f t="shared" ref="C5:C7" si="0">B5/B$8</f>
        <v>0.22009569377990432</v>
      </c>
    </row>
    <row r="6" spans="1:3" x14ac:dyDescent="0.3">
      <c r="A6" s="27" t="s">
        <v>4</v>
      </c>
      <c r="B6" s="28">
        <v>81</v>
      </c>
      <c r="C6" s="29">
        <f t="shared" si="0"/>
        <v>0.38755980861244022</v>
      </c>
    </row>
    <row r="7" spans="1:3" ht="27" x14ac:dyDescent="0.3">
      <c r="A7" s="27" t="s">
        <v>5</v>
      </c>
      <c r="B7" s="28">
        <v>70</v>
      </c>
      <c r="C7" s="29">
        <f t="shared" si="0"/>
        <v>0.3349282296650718</v>
      </c>
    </row>
    <row r="8" spans="1:3" x14ac:dyDescent="0.3">
      <c r="A8" s="30" t="s">
        <v>6</v>
      </c>
      <c r="B8" s="31">
        <f>SUM(B4:B7)</f>
        <v>209</v>
      </c>
      <c r="C8" s="32">
        <f>SUM(C4:C7)</f>
        <v>1</v>
      </c>
    </row>
    <row r="10" spans="1:3" x14ac:dyDescent="0.3">
      <c r="A10" s="1" t="s">
        <v>36</v>
      </c>
    </row>
    <row r="11" spans="1:3" x14ac:dyDescent="0.3">
      <c r="A11" s="42" t="s">
        <v>135</v>
      </c>
      <c r="B11" s="31" t="s">
        <v>142</v>
      </c>
      <c r="C11" s="31" t="s">
        <v>133</v>
      </c>
    </row>
    <row r="12" spans="1:3" x14ac:dyDescent="0.3">
      <c r="A12" s="33" t="s">
        <v>37</v>
      </c>
      <c r="B12" s="26">
        <v>2</v>
      </c>
      <c r="C12" s="34">
        <f>B12/B$18</f>
        <v>9.5693779904306216E-3</v>
      </c>
    </row>
    <row r="13" spans="1:3" x14ac:dyDescent="0.3">
      <c r="A13" s="35" t="s">
        <v>38</v>
      </c>
      <c r="B13" s="26">
        <v>12</v>
      </c>
      <c r="C13" s="34">
        <f t="shared" ref="C13:C17" si="1">B13/B$18</f>
        <v>5.7416267942583733E-2</v>
      </c>
    </row>
    <row r="14" spans="1:3" x14ac:dyDescent="0.3">
      <c r="A14" s="35" t="s">
        <v>39</v>
      </c>
      <c r="B14" s="26">
        <v>36</v>
      </c>
      <c r="C14" s="34">
        <f t="shared" si="1"/>
        <v>0.17224880382775121</v>
      </c>
    </row>
    <row r="15" spans="1:3" x14ac:dyDescent="0.3">
      <c r="A15" s="35" t="s">
        <v>40</v>
      </c>
      <c r="B15" s="26">
        <v>90</v>
      </c>
      <c r="C15" s="34">
        <f t="shared" si="1"/>
        <v>0.43062200956937802</v>
      </c>
    </row>
    <row r="16" spans="1:3" x14ac:dyDescent="0.3">
      <c r="A16" s="35" t="s">
        <v>41</v>
      </c>
      <c r="B16" s="26">
        <v>69</v>
      </c>
      <c r="C16" s="34">
        <f t="shared" si="1"/>
        <v>0.33014354066985646</v>
      </c>
    </row>
    <row r="17" spans="1:3" x14ac:dyDescent="0.3">
      <c r="A17" s="35" t="s">
        <v>42</v>
      </c>
      <c r="B17" s="26">
        <v>0</v>
      </c>
      <c r="C17" s="34">
        <f t="shared" si="1"/>
        <v>0</v>
      </c>
    </row>
    <row r="18" spans="1:3" x14ac:dyDescent="0.3">
      <c r="A18" s="30" t="s">
        <v>6</v>
      </c>
      <c r="B18" s="31">
        <f>SUM(B12:B17)</f>
        <v>209</v>
      </c>
      <c r="C18" s="32">
        <f>SUM(C12:C17)</f>
        <v>1</v>
      </c>
    </row>
    <row r="20" spans="1:3" ht="39.6" x14ac:dyDescent="0.3">
      <c r="A20" s="25" t="s">
        <v>43</v>
      </c>
    </row>
    <row r="21" spans="1:3" x14ac:dyDescent="0.3">
      <c r="A21" s="43" t="s">
        <v>135</v>
      </c>
      <c r="B21" s="40" t="s">
        <v>132</v>
      </c>
      <c r="C21" s="40" t="s">
        <v>133</v>
      </c>
    </row>
    <row r="22" spans="1:3" x14ac:dyDescent="0.3">
      <c r="A22" s="36" t="s">
        <v>46</v>
      </c>
      <c r="B22" s="28">
        <v>92</v>
      </c>
      <c r="C22" s="37">
        <f>B22/B$29</f>
        <v>0.44019138755980863</v>
      </c>
    </row>
    <row r="23" spans="1:3" x14ac:dyDescent="0.3">
      <c r="A23" s="36" t="s">
        <v>44</v>
      </c>
      <c r="B23" s="28">
        <v>38</v>
      </c>
      <c r="C23" s="37">
        <f t="shared" ref="C23:C28" si="2">B23/B$29</f>
        <v>0.18181818181818182</v>
      </c>
    </row>
    <row r="24" spans="1:3" x14ac:dyDescent="0.3">
      <c r="A24" s="36" t="s">
        <v>45</v>
      </c>
      <c r="B24" s="28">
        <v>20</v>
      </c>
      <c r="C24" s="37">
        <f t="shared" si="2"/>
        <v>9.569377990430622E-2</v>
      </c>
    </row>
    <row r="25" spans="1:3" x14ac:dyDescent="0.3">
      <c r="A25" s="36" t="s">
        <v>47</v>
      </c>
      <c r="B25" s="28">
        <v>33</v>
      </c>
      <c r="C25" s="37">
        <f t="shared" si="2"/>
        <v>0.15789473684210525</v>
      </c>
    </row>
    <row r="26" spans="1:3" x14ac:dyDescent="0.3">
      <c r="A26" s="38" t="s">
        <v>48</v>
      </c>
      <c r="B26" s="28">
        <v>16</v>
      </c>
      <c r="C26" s="37">
        <f t="shared" si="2"/>
        <v>7.6555023923444973E-2</v>
      </c>
    </row>
    <row r="27" spans="1:3" ht="27" x14ac:dyDescent="0.3">
      <c r="A27" s="36" t="s">
        <v>49</v>
      </c>
      <c r="B27" s="28">
        <v>10</v>
      </c>
      <c r="C27" s="37">
        <f t="shared" si="2"/>
        <v>4.784688995215311E-2</v>
      </c>
    </row>
    <row r="28" spans="1:3" x14ac:dyDescent="0.3">
      <c r="A28" s="36" t="s">
        <v>15</v>
      </c>
      <c r="B28" s="28">
        <v>0</v>
      </c>
      <c r="C28" s="37">
        <f t="shared" si="2"/>
        <v>0</v>
      </c>
    </row>
    <row r="29" spans="1:3" x14ac:dyDescent="0.3">
      <c r="A29" s="39" t="s">
        <v>6</v>
      </c>
      <c r="B29" s="40">
        <f>SUM(B22:B28)</f>
        <v>209</v>
      </c>
      <c r="C29" s="41">
        <f>SUM(C22:C28)</f>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sheetViews>
  <sheetFormatPr defaultRowHeight="14.4" x14ac:dyDescent="0.3"/>
  <cols>
    <col min="1" max="1" width="40.77734375" customWidth="1"/>
    <col min="2" max="2" width="10.21875" customWidth="1"/>
    <col min="3" max="3" width="11.88671875" customWidth="1"/>
    <col min="4" max="4" width="13.44140625" customWidth="1"/>
    <col min="5" max="5" width="11.5546875" customWidth="1"/>
    <col min="6" max="6" width="16.21875" customWidth="1"/>
    <col min="7" max="7" width="9.5546875" customWidth="1"/>
  </cols>
  <sheetData>
    <row r="1" spans="1:11" ht="15.6" x14ac:dyDescent="0.3">
      <c r="A1" s="3" t="s">
        <v>7</v>
      </c>
    </row>
    <row r="2" spans="1:11" x14ac:dyDescent="0.3">
      <c r="A2" s="1" t="s">
        <v>8</v>
      </c>
    </row>
    <row r="3" spans="1:11" ht="40.200000000000003" x14ac:dyDescent="0.3">
      <c r="A3" s="38"/>
      <c r="B3" s="45" t="s">
        <v>9</v>
      </c>
      <c r="C3" s="45" t="s">
        <v>10</v>
      </c>
      <c r="D3" s="45" t="s">
        <v>11</v>
      </c>
      <c r="E3" s="45" t="s">
        <v>12</v>
      </c>
      <c r="F3" s="45" t="s">
        <v>13</v>
      </c>
      <c r="G3" s="45" t="s">
        <v>14</v>
      </c>
      <c r="H3" s="45" t="s">
        <v>15</v>
      </c>
      <c r="I3" s="46" t="s">
        <v>6</v>
      </c>
    </row>
    <row r="4" spans="1:11" x14ac:dyDescent="0.3">
      <c r="A4" s="92" t="s">
        <v>16</v>
      </c>
      <c r="B4" s="47">
        <v>24</v>
      </c>
      <c r="C4" s="47">
        <v>30</v>
      </c>
      <c r="D4" s="47">
        <v>62</v>
      </c>
      <c r="E4" s="47">
        <v>45</v>
      </c>
      <c r="F4" s="47">
        <v>37</v>
      </c>
      <c r="G4" s="47">
        <v>8</v>
      </c>
      <c r="H4" s="47">
        <v>3</v>
      </c>
      <c r="I4" s="48">
        <f>SUM(B4:H4)</f>
        <v>209</v>
      </c>
    </row>
    <row r="5" spans="1:11" x14ac:dyDescent="0.3">
      <c r="A5" s="92"/>
      <c r="B5" s="49">
        <f>B4/$I4</f>
        <v>0.11483253588516747</v>
      </c>
      <c r="C5" s="49">
        <f t="shared" ref="C5:H5" si="0">C4/$I4</f>
        <v>0.14354066985645933</v>
      </c>
      <c r="D5" s="49">
        <f t="shared" si="0"/>
        <v>0.29665071770334928</v>
      </c>
      <c r="E5" s="49">
        <f t="shared" si="0"/>
        <v>0.21531100478468901</v>
      </c>
      <c r="F5" s="49">
        <f t="shared" si="0"/>
        <v>0.17703349282296652</v>
      </c>
      <c r="G5" s="49">
        <f t="shared" si="0"/>
        <v>3.8277511961722487E-2</v>
      </c>
      <c r="H5" s="49">
        <f t="shared" si="0"/>
        <v>1.4354066985645933E-2</v>
      </c>
      <c r="I5" s="50">
        <f t="shared" ref="I5:I31" si="1">SUM(B5:H5)</f>
        <v>1</v>
      </c>
      <c r="J5" s="4"/>
      <c r="K5" s="15"/>
    </row>
    <row r="6" spans="1:11" x14ac:dyDescent="0.3">
      <c r="A6" s="92" t="s">
        <v>17</v>
      </c>
      <c r="B6" s="51">
        <v>25</v>
      </c>
      <c r="C6" s="51">
        <v>29</v>
      </c>
      <c r="D6" s="51">
        <v>60</v>
      </c>
      <c r="E6" s="51">
        <v>44</v>
      </c>
      <c r="F6" s="51">
        <v>44</v>
      </c>
      <c r="G6" s="51">
        <v>2</v>
      </c>
      <c r="H6" s="51">
        <v>5</v>
      </c>
      <c r="I6" s="48">
        <f>SUM(B6:H6)</f>
        <v>209</v>
      </c>
      <c r="J6" s="4"/>
      <c r="K6" s="15"/>
    </row>
    <row r="7" spans="1:11" x14ac:dyDescent="0.3">
      <c r="A7" s="92"/>
      <c r="B7" s="49">
        <f t="shared" ref="B7:H7" si="2">B6/$I6</f>
        <v>0.11961722488038277</v>
      </c>
      <c r="C7" s="49">
        <f t="shared" si="2"/>
        <v>0.13875598086124402</v>
      </c>
      <c r="D7" s="49">
        <f t="shared" si="2"/>
        <v>0.28708133971291866</v>
      </c>
      <c r="E7" s="49">
        <f t="shared" si="2"/>
        <v>0.21052631578947367</v>
      </c>
      <c r="F7" s="49">
        <f t="shared" si="2"/>
        <v>0.21052631578947367</v>
      </c>
      <c r="G7" s="49">
        <f t="shared" si="2"/>
        <v>9.5693779904306216E-3</v>
      </c>
      <c r="H7" s="49">
        <f t="shared" si="2"/>
        <v>2.3923444976076555E-2</v>
      </c>
      <c r="I7" s="50">
        <f t="shared" si="1"/>
        <v>1</v>
      </c>
      <c r="J7" s="4"/>
      <c r="K7" s="15"/>
    </row>
    <row r="8" spans="1:11" x14ac:dyDescent="0.3">
      <c r="A8" s="92" t="s">
        <v>18</v>
      </c>
      <c r="B8" s="51">
        <v>47</v>
      </c>
      <c r="C8" s="51">
        <v>17</v>
      </c>
      <c r="D8" s="51">
        <v>49</v>
      </c>
      <c r="E8" s="51">
        <v>20</v>
      </c>
      <c r="F8" s="51">
        <v>51</v>
      </c>
      <c r="G8" s="51">
        <v>9</v>
      </c>
      <c r="H8" s="51">
        <v>13</v>
      </c>
      <c r="I8" s="48">
        <f>SUM(B8:H8)</f>
        <v>206</v>
      </c>
      <c r="J8" s="4"/>
      <c r="K8" s="15"/>
    </row>
    <row r="9" spans="1:11" x14ac:dyDescent="0.3">
      <c r="A9" s="92"/>
      <c r="B9" s="49">
        <f t="shared" ref="B9" si="3">B8/$I8</f>
        <v>0.22815533980582525</v>
      </c>
      <c r="C9" s="49">
        <f t="shared" ref="C9" si="4">C8/$I8</f>
        <v>8.2524271844660199E-2</v>
      </c>
      <c r="D9" s="49">
        <f t="shared" ref="D9" si="5">D8/$I8</f>
        <v>0.23786407766990292</v>
      </c>
      <c r="E9" s="49">
        <f t="shared" ref="E9" si="6">E8/$I8</f>
        <v>9.7087378640776698E-2</v>
      </c>
      <c r="F9" s="49">
        <f t="shared" ref="F9" si="7">F8/$I8</f>
        <v>0.24757281553398058</v>
      </c>
      <c r="G9" s="49">
        <f t="shared" ref="G9" si="8">G8/$I8</f>
        <v>4.3689320388349516E-2</v>
      </c>
      <c r="H9" s="49">
        <f t="shared" ref="H9" si="9">H8/$I8</f>
        <v>6.3106796116504854E-2</v>
      </c>
      <c r="I9" s="50">
        <f t="shared" si="1"/>
        <v>0.99999999999999989</v>
      </c>
      <c r="J9" s="4"/>
      <c r="K9" s="15"/>
    </row>
    <row r="10" spans="1:11" x14ac:dyDescent="0.3">
      <c r="A10" s="92" t="s">
        <v>19</v>
      </c>
      <c r="B10" s="51">
        <v>12</v>
      </c>
      <c r="C10" s="51">
        <v>20</v>
      </c>
      <c r="D10" s="51">
        <v>52</v>
      </c>
      <c r="E10" s="51">
        <v>42</v>
      </c>
      <c r="F10" s="51">
        <v>47</v>
      </c>
      <c r="G10" s="51">
        <v>30</v>
      </c>
      <c r="H10" s="51">
        <v>4</v>
      </c>
      <c r="I10" s="48">
        <f>SUM(B10:H10)</f>
        <v>207</v>
      </c>
      <c r="J10" s="4"/>
      <c r="K10" s="15"/>
    </row>
    <row r="11" spans="1:11" x14ac:dyDescent="0.3">
      <c r="A11" s="92"/>
      <c r="B11" s="49">
        <f t="shared" ref="B11" si="10">B10/$I10</f>
        <v>5.7971014492753624E-2</v>
      </c>
      <c r="C11" s="49">
        <f t="shared" ref="C11" si="11">C10/$I10</f>
        <v>9.6618357487922704E-2</v>
      </c>
      <c r="D11" s="49">
        <f t="shared" ref="D11" si="12">D10/$I10</f>
        <v>0.25120772946859904</v>
      </c>
      <c r="E11" s="49">
        <f t="shared" ref="E11" si="13">E10/$I10</f>
        <v>0.20289855072463769</v>
      </c>
      <c r="F11" s="49">
        <f t="shared" ref="F11" si="14">F10/$I10</f>
        <v>0.22705314009661837</v>
      </c>
      <c r="G11" s="49">
        <f t="shared" ref="G11" si="15">G10/$I10</f>
        <v>0.14492753623188406</v>
      </c>
      <c r="H11" s="49">
        <f t="shared" ref="H11" si="16">H10/$I10</f>
        <v>1.932367149758454E-2</v>
      </c>
      <c r="I11" s="50">
        <f t="shared" si="1"/>
        <v>1</v>
      </c>
      <c r="J11" s="4"/>
      <c r="K11" s="15"/>
    </row>
    <row r="12" spans="1:11" x14ac:dyDescent="0.3">
      <c r="A12" s="92" t="s">
        <v>20</v>
      </c>
      <c r="B12" s="51">
        <v>114</v>
      </c>
      <c r="C12" s="51">
        <v>20</v>
      </c>
      <c r="D12" s="51">
        <v>39</v>
      </c>
      <c r="E12" s="51">
        <v>16</v>
      </c>
      <c r="F12" s="51">
        <v>10</v>
      </c>
      <c r="G12" s="51">
        <v>1</v>
      </c>
      <c r="H12" s="51">
        <v>9</v>
      </c>
      <c r="I12" s="48">
        <f>SUM(B12:H12)</f>
        <v>209</v>
      </c>
      <c r="J12" s="4"/>
      <c r="K12" s="15"/>
    </row>
    <row r="13" spans="1:11" x14ac:dyDescent="0.3">
      <c r="A13" s="92"/>
      <c r="B13" s="49">
        <f t="shared" ref="B13" si="17">B12/$I12</f>
        <v>0.54545454545454541</v>
      </c>
      <c r="C13" s="49">
        <f t="shared" ref="C13" si="18">C12/$I12</f>
        <v>9.569377990430622E-2</v>
      </c>
      <c r="D13" s="49">
        <f t="shared" ref="D13" si="19">D12/$I12</f>
        <v>0.18660287081339713</v>
      </c>
      <c r="E13" s="49">
        <f t="shared" ref="E13" si="20">E12/$I12</f>
        <v>7.6555023923444973E-2</v>
      </c>
      <c r="F13" s="49">
        <f t="shared" ref="F13" si="21">F12/$I12</f>
        <v>4.784688995215311E-2</v>
      </c>
      <c r="G13" s="49">
        <f t="shared" ref="G13" si="22">G12/$I12</f>
        <v>4.7846889952153108E-3</v>
      </c>
      <c r="H13" s="49">
        <f t="shared" ref="H13" si="23">H12/$I12</f>
        <v>4.3062200956937802E-2</v>
      </c>
      <c r="I13" s="50">
        <f t="shared" si="1"/>
        <v>1</v>
      </c>
      <c r="J13" s="4"/>
      <c r="K13" s="15"/>
    </row>
    <row r="14" spans="1:11" x14ac:dyDescent="0.3">
      <c r="A14" s="92" t="s">
        <v>21</v>
      </c>
      <c r="B14" s="51">
        <v>153</v>
      </c>
      <c r="C14" s="51">
        <v>18</v>
      </c>
      <c r="D14" s="51">
        <v>16</v>
      </c>
      <c r="E14" s="51">
        <v>4</v>
      </c>
      <c r="F14" s="51">
        <v>3</v>
      </c>
      <c r="G14" s="51">
        <v>0</v>
      </c>
      <c r="H14" s="51">
        <v>14</v>
      </c>
      <c r="I14" s="48">
        <f>SUM(B14:H14)</f>
        <v>208</v>
      </c>
      <c r="J14" s="4"/>
      <c r="K14" s="15"/>
    </row>
    <row r="15" spans="1:11" x14ac:dyDescent="0.3">
      <c r="A15" s="92"/>
      <c r="B15" s="49">
        <f t="shared" ref="B15" si="24">B14/$I14</f>
        <v>0.73557692307692313</v>
      </c>
      <c r="C15" s="49">
        <f t="shared" ref="C15" si="25">C14/$I14</f>
        <v>8.6538461538461536E-2</v>
      </c>
      <c r="D15" s="49">
        <f t="shared" ref="D15" si="26">D14/$I14</f>
        <v>7.6923076923076927E-2</v>
      </c>
      <c r="E15" s="49">
        <f t="shared" ref="E15" si="27">E14/$I14</f>
        <v>1.9230769230769232E-2</v>
      </c>
      <c r="F15" s="49">
        <f t="shared" ref="F15" si="28">F14/$I14</f>
        <v>1.4423076923076924E-2</v>
      </c>
      <c r="G15" s="49">
        <f t="shared" ref="G15" si="29">G14/$I14</f>
        <v>0</v>
      </c>
      <c r="H15" s="49">
        <f t="shared" ref="H15" si="30">H14/$I14</f>
        <v>6.7307692307692304E-2</v>
      </c>
      <c r="I15" s="50">
        <f t="shared" si="1"/>
        <v>1.0000000000000002</v>
      </c>
      <c r="J15" s="4"/>
      <c r="K15" s="15"/>
    </row>
    <row r="16" spans="1:11" x14ac:dyDescent="0.3">
      <c r="A16" s="92" t="s">
        <v>22</v>
      </c>
      <c r="B16" s="51">
        <v>131</v>
      </c>
      <c r="C16" s="51">
        <v>21</v>
      </c>
      <c r="D16" s="51">
        <v>27</v>
      </c>
      <c r="E16" s="51">
        <v>16</v>
      </c>
      <c r="F16" s="51">
        <v>8</v>
      </c>
      <c r="G16" s="51">
        <v>1</v>
      </c>
      <c r="H16" s="51">
        <v>5</v>
      </c>
      <c r="I16" s="48">
        <f>SUM(B16:H16)</f>
        <v>209</v>
      </c>
      <c r="J16" s="4"/>
      <c r="K16" s="15"/>
    </row>
    <row r="17" spans="1:11" x14ac:dyDescent="0.3">
      <c r="A17" s="92"/>
      <c r="B17" s="49">
        <f t="shared" ref="B17" si="31">B16/$I16</f>
        <v>0.62679425837320579</v>
      </c>
      <c r="C17" s="49">
        <f t="shared" ref="C17" si="32">C16/$I16</f>
        <v>0.10047846889952153</v>
      </c>
      <c r="D17" s="49">
        <f t="shared" ref="D17" si="33">D16/$I16</f>
        <v>0.12918660287081341</v>
      </c>
      <c r="E17" s="49">
        <f t="shared" ref="E17" si="34">E16/$I16</f>
        <v>7.6555023923444973E-2</v>
      </c>
      <c r="F17" s="49">
        <f t="shared" ref="F17" si="35">F16/$I16</f>
        <v>3.8277511961722487E-2</v>
      </c>
      <c r="G17" s="49">
        <f t="shared" ref="G17" si="36">G16/$I16</f>
        <v>4.7846889952153108E-3</v>
      </c>
      <c r="H17" s="49">
        <f t="shared" ref="H17" si="37">H16/$I16</f>
        <v>2.3923444976076555E-2</v>
      </c>
      <c r="I17" s="50">
        <f t="shared" si="1"/>
        <v>1</v>
      </c>
      <c r="J17" s="4"/>
      <c r="K17" s="15"/>
    </row>
    <row r="18" spans="1:11" x14ac:dyDescent="0.3">
      <c r="A18" s="92" t="s">
        <v>23</v>
      </c>
      <c r="B18" s="51">
        <v>147</v>
      </c>
      <c r="C18" s="51">
        <v>22</v>
      </c>
      <c r="D18" s="51">
        <v>21</v>
      </c>
      <c r="E18" s="51">
        <v>3</v>
      </c>
      <c r="F18" s="51">
        <v>4</v>
      </c>
      <c r="G18" s="51">
        <v>1</v>
      </c>
      <c r="H18" s="51">
        <v>10</v>
      </c>
      <c r="I18" s="48">
        <f>SUM(B18:H18)</f>
        <v>208</v>
      </c>
      <c r="J18" s="4"/>
      <c r="K18" s="15"/>
    </row>
    <row r="19" spans="1:11" x14ac:dyDescent="0.3">
      <c r="A19" s="92"/>
      <c r="B19" s="49">
        <f t="shared" ref="B19" si="38">B18/$I18</f>
        <v>0.70673076923076927</v>
      </c>
      <c r="C19" s="49">
        <f t="shared" ref="C19" si="39">C18/$I18</f>
        <v>0.10576923076923077</v>
      </c>
      <c r="D19" s="49">
        <f t="shared" ref="D19" si="40">D18/$I18</f>
        <v>0.10096153846153846</v>
      </c>
      <c r="E19" s="49">
        <f t="shared" ref="E19" si="41">E18/$I18</f>
        <v>1.4423076923076924E-2</v>
      </c>
      <c r="F19" s="49">
        <f t="shared" ref="F19" si="42">F18/$I18</f>
        <v>1.9230769230769232E-2</v>
      </c>
      <c r="G19" s="49">
        <f t="shared" ref="G19" si="43">G18/$I18</f>
        <v>4.807692307692308E-3</v>
      </c>
      <c r="H19" s="49">
        <f t="shared" ref="H19" si="44">H18/$I18</f>
        <v>4.807692307692308E-2</v>
      </c>
      <c r="I19" s="50">
        <f t="shared" si="1"/>
        <v>1</v>
      </c>
      <c r="J19" s="4"/>
      <c r="K19" s="15"/>
    </row>
    <row r="20" spans="1:11" x14ac:dyDescent="0.3">
      <c r="A20" s="92" t="s">
        <v>24</v>
      </c>
      <c r="B20" s="51">
        <v>110</v>
      </c>
      <c r="C20" s="51">
        <v>24</v>
      </c>
      <c r="D20" s="51">
        <v>40</v>
      </c>
      <c r="E20" s="51">
        <v>12</v>
      </c>
      <c r="F20" s="51">
        <v>10</v>
      </c>
      <c r="G20" s="51">
        <v>1</v>
      </c>
      <c r="H20" s="51">
        <v>12</v>
      </c>
      <c r="I20" s="48">
        <f>SUM(B20:H20)</f>
        <v>209</v>
      </c>
      <c r="J20" s="4"/>
      <c r="K20" s="15"/>
    </row>
    <row r="21" spans="1:11" x14ac:dyDescent="0.3">
      <c r="A21" s="92"/>
      <c r="B21" s="49">
        <f t="shared" ref="B21" si="45">B20/$I20</f>
        <v>0.52631578947368418</v>
      </c>
      <c r="C21" s="49">
        <f t="shared" ref="C21" si="46">C20/$I20</f>
        <v>0.11483253588516747</v>
      </c>
      <c r="D21" s="49">
        <f t="shared" ref="D21" si="47">D20/$I20</f>
        <v>0.19138755980861244</v>
      </c>
      <c r="E21" s="49">
        <f t="shared" ref="E21" si="48">E20/$I20</f>
        <v>5.7416267942583733E-2</v>
      </c>
      <c r="F21" s="49">
        <f t="shared" ref="F21" si="49">F20/$I20</f>
        <v>4.784688995215311E-2</v>
      </c>
      <c r="G21" s="49">
        <f t="shared" ref="G21" si="50">G20/$I20</f>
        <v>4.7846889952153108E-3</v>
      </c>
      <c r="H21" s="49">
        <f t="shared" ref="H21" si="51">H20/$I20</f>
        <v>5.7416267942583733E-2</v>
      </c>
      <c r="I21" s="50">
        <f t="shared" si="1"/>
        <v>1</v>
      </c>
      <c r="J21" s="4"/>
      <c r="K21" s="15"/>
    </row>
    <row r="22" spans="1:11" x14ac:dyDescent="0.3">
      <c r="A22" s="92" t="s">
        <v>143</v>
      </c>
      <c r="B22" s="51">
        <v>57</v>
      </c>
      <c r="C22" s="51">
        <v>26</v>
      </c>
      <c r="D22" s="51">
        <v>64</v>
      </c>
      <c r="E22" s="51">
        <v>23</v>
      </c>
      <c r="F22" s="51">
        <v>15</v>
      </c>
      <c r="G22" s="51">
        <v>5</v>
      </c>
      <c r="H22" s="51">
        <v>18</v>
      </c>
      <c r="I22" s="48">
        <f>SUM(B22:H22)</f>
        <v>208</v>
      </c>
      <c r="J22" s="4"/>
      <c r="K22" s="15"/>
    </row>
    <row r="23" spans="1:11" x14ac:dyDescent="0.3">
      <c r="A23" s="92"/>
      <c r="B23" s="49">
        <f t="shared" ref="B23" si="52">B22/$I22</f>
        <v>0.27403846153846156</v>
      </c>
      <c r="C23" s="49">
        <f t="shared" ref="C23" si="53">C22/$I22</f>
        <v>0.125</v>
      </c>
      <c r="D23" s="49">
        <f t="shared" ref="D23" si="54">D22/$I22</f>
        <v>0.30769230769230771</v>
      </c>
      <c r="E23" s="49">
        <f t="shared" ref="E23" si="55">E22/$I22</f>
        <v>0.11057692307692307</v>
      </c>
      <c r="F23" s="49">
        <f t="shared" ref="F23" si="56">F22/$I22</f>
        <v>7.2115384615384609E-2</v>
      </c>
      <c r="G23" s="49">
        <f t="shared" ref="G23" si="57">G22/$I22</f>
        <v>2.403846153846154E-2</v>
      </c>
      <c r="H23" s="49">
        <f t="shared" ref="H23" si="58">H22/$I22</f>
        <v>8.6538461538461536E-2</v>
      </c>
      <c r="I23" s="50">
        <f t="shared" si="1"/>
        <v>1</v>
      </c>
      <c r="J23" s="93"/>
      <c r="K23" s="15"/>
    </row>
    <row r="24" spans="1:11" x14ac:dyDescent="0.3">
      <c r="A24" s="92" t="s">
        <v>25</v>
      </c>
      <c r="B24" s="51">
        <v>119</v>
      </c>
      <c r="C24" s="51">
        <v>25</v>
      </c>
      <c r="D24" s="51">
        <v>29</v>
      </c>
      <c r="E24" s="51">
        <v>7</v>
      </c>
      <c r="F24" s="51">
        <v>6</v>
      </c>
      <c r="G24" s="51">
        <v>5</v>
      </c>
      <c r="H24" s="51">
        <v>12</v>
      </c>
      <c r="I24" s="48">
        <f>SUM(B24:H24)</f>
        <v>203</v>
      </c>
      <c r="J24" s="93"/>
      <c r="K24" s="15"/>
    </row>
    <row r="25" spans="1:11" x14ac:dyDescent="0.3">
      <c r="A25" s="92"/>
      <c r="B25" s="49">
        <f t="shared" ref="B25" si="59">B24/$I24</f>
        <v>0.58620689655172409</v>
      </c>
      <c r="C25" s="49">
        <f t="shared" ref="C25" si="60">C24/$I24</f>
        <v>0.12315270935960591</v>
      </c>
      <c r="D25" s="49">
        <f t="shared" ref="D25" si="61">D24/$I24</f>
        <v>0.14285714285714285</v>
      </c>
      <c r="E25" s="49">
        <f t="shared" ref="E25" si="62">E24/$I24</f>
        <v>3.4482758620689655E-2</v>
      </c>
      <c r="F25" s="49">
        <f t="shared" ref="F25" si="63">F24/$I24</f>
        <v>2.9556650246305417E-2</v>
      </c>
      <c r="G25" s="49">
        <f t="shared" ref="G25" si="64">G24/$I24</f>
        <v>2.4630541871921183E-2</v>
      </c>
      <c r="H25" s="49">
        <f t="shared" ref="H25" si="65">H24/$I24</f>
        <v>5.9113300492610835E-2</v>
      </c>
      <c r="I25" s="50">
        <f t="shared" si="1"/>
        <v>0.99999999999999989</v>
      </c>
      <c r="J25" s="93"/>
      <c r="K25" s="15"/>
    </row>
    <row r="26" spans="1:11" x14ac:dyDescent="0.3">
      <c r="A26" s="92" t="s">
        <v>26</v>
      </c>
      <c r="B26" s="51">
        <v>20</v>
      </c>
      <c r="C26" s="51">
        <v>11</v>
      </c>
      <c r="D26" s="51">
        <v>46</v>
      </c>
      <c r="E26" s="51">
        <v>44</v>
      </c>
      <c r="F26" s="51">
        <v>48</v>
      </c>
      <c r="G26" s="51">
        <v>33</v>
      </c>
      <c r="H26" s="51">
        <v>6</v>
      </c>
      <c r="I26" s="48">
        <f>SUM(B26:H26)</f>
        <v>208</v>
      </c>
      <c r="J26" s="18"/>
      <c r="K26" s="15"/>
    </row>
    <row r="27" spans="1:11" x14ac:dyDescent="0.3">
      <c r="A27" s="92"/>
      <c r="B27" s="49">
        <f t="shared" ref="B27" si="66">B26/$I26</f>
        <v>9.6153846153846159E-2</v>
      </c>
      <c r="C27" s="49">
        <f t="shared" ref="C27" si="67">C26/$I26</f>
        <v>5.2884615384615384E-2</v>
      </c>
      <c r="D27" s="49">
        <f t="shared" ref="D27" si="68">D26/$I26</f>
        <v>0.22115384615384615</v>
      </c>
      <c r="E27" s="49">
        <f t="shared" ref="E27" si="69">E26/$I26</f>
        <v>0.21153846153846154</v>
      </c>
      <c r="F27" s="49">
        <f t="shared" ref="F27" si="70">F26/$I26</f>
        <v>0.23076923076923078</v>
      </c>
      <c r="G27" s="49">
        <f t="shared" ref="G27" si="71">G26/$I26</f>
        <v>0.15865384615384615</v>
      </c>
      <c r="H27" s="49">
        <f t="shared" ref="H27" si="72">H26/$I26</f>
        <v>2.8846153846153848E-2</v>
      </c>
      <c r="I27" s="50">
        <f t="shared" si="1"/>
        <v>1</v>
      </c>
      <c r="J27" s="4"/>
      <c r="K27" s="15"/>
    </row>
    <row r="28" spans="1:11" x14ac:dyDescent="0.3">
      <c r="A28" s="92" t="s">
        <v>27</v>
      </c>
      <c r="B28" s="51">
        <v>38</v>
      </c>
      <c r="C28" s="51">
        <v>25</v>
      </c>
      <c r="D28" s="51">
        <v>71</v>
      </c>
      <c r="E28" s="51">
        <v>27</v>
      </c>
      <c r="F28" s="51">
        <v>31</v>
      </c>
      <c r="G28" s="51">
        <v>13</v>
      </c>
      <c r="H28" s="51">
        <v>2</v>
      </c>
      <c r="I28" s="48">
        <f>SUM(B28:H28)</f>
        <v>207</v>
      </c>
      <c r="J28" s="18"/>
      <c r="K28" s="15"/>
    </row>
    <row r="29" spans="1:11" x14ac:dyDescent="0.3">
      <c r="A29" s="92"/>
      <c r="B29" s="49">
        <f t="shared" ref="B29" si="73">B28/$I28</f>
        <v>0.18357487922705315</v>
      </c>
      <c r="C29" s="49">
        <f t="shared" ref="C29" si="74">C28/$I28</f>
        <v>0.12077294685990338</v>
      </c>
      <c r="D29" s="49">
        <f t="shared" ref="D29" si="75">D28/$I28</f>
        <v>0.34299516908212563</v>
      </c>
      <c r="E29" s="49">
        <f t="shared" ref="E29" si="76">E28/$I28</f>
        <v>0.13043478260869565</v>
      </c>
      <c r="F29" s="49">
        <f t="shared" ref="F29" si="77">F28/$I28</f>
        <v>0.14975845410628019</v>
      </c>
      <c r="G29" s="49">
        <f t="shared" ref="G29" si="78">G28/$I28</f>
        <v>6.280193236714976E-2</v>
      </c>
      <c r="H29" s="49">
        <f t="shared" ref="H29" si="79">H28/$I28</f>
        <v>9.6618357487922701E-3</v>
      </c>
      <c r="I29" s="50">
        <f t="shared" si="1"/>
        <v>1</v>
      </c>
      <c r="J29" s="4"/>
      <c r="K29" s="15"/>
    </row>
    <row r="30" spans="1:11" x14ac:dyDescent="0.3">
      <c r="A30" s="92" t="s">
        <v>28</v>
      </c>
      <c r="B30" s="51">
        <v>141</v>
      </c>
      <c r="C30" s="51">
        <v>13</v>
      </c>
      <c r="D30" s="51">
        <v>25</v>
      </c>
      <c r="E30" s="51">
        <v>5</v>
      </c>
      <c r="F30" s="51">
        <v>4</v>
      </c>
      <c r="G30" s="51">
        <v>0</v>
      </c>
      <c r="H30" s="51">
        <v>21</v>
      </c>
      <c r="I30" s="48">
        <f>SUM(B30:H30)</f>
        <v>209</v>
      </c>
      <c r="J30" s="18"/>
      <c r="K30" s="15"/>
    </row>
    <row r="31" spans="1:11" x14ac:dyDescent="0.3">
      <c r="A31" s="92"/>
      <c r="B31" s="49">
        <f t="shared" ref="B31" si="80">B30/$I30</f>
        <v>0.67464114832535882</v>
      </c>
      <c r="C31" s="49">
        <f t="shared" ref="C31" si="81">C30/$I30</f>
        <v>6.2200956937799042E-2</v>
      </c>
      <c r="D31" s="49">
        <f t="shared" ref="D31" si="82">D30/$I30</f>
        <v>0.11961722488038277</v>
      </c>
      <c r="E31" s="49">
        <f t="shared" ref="E31" si="83">E30/$I30</f>
        <v>2.3923444976076555E-2</v>
      </c>
      <c r="F31" s="49">
        <f t="shared" ref="F31" si="84">F30/$I30</f>
        <v>1.9138755980861243E-2</v>
      </c>
      <c r="G31" s="49">
        <f t="shared" ref="G31" si="85">G30/$I30</f>
        <v>0</v>
      </c>
      <c r="H31" s="49">
        <f t="shared" ref="H31" si="86">H30/$I30</f>
        <v>0.10047846889952153</v>
      </c>
      <c r="I31" s="50">
        <f t="shared" si="1"/>
        <v>0.99999999999999989</v>
      </c>
      <c r="J31" s="4"/>
      <c r="K31" s="15"/>
    </row>
    <row r="32" spans="1:11" x14ac:dyDescent="0.3">
      <c r="I32" s="44"/>
      <c r="J32" s="4"/>
      <c r="K32" s="15"/>
    </row>
    <row r="33" spans="1:12" x14ac:dyDescent="0.3">
      <c r="A33" s="1" t="s">
        <v>29</v>
      </c>
    </row>
    <row r="34" spans="1:12" x14ac:dyDescent="0.3">
      <c r="A34" s="1"/>
    </row>
    <row r="35" spans="1:12" ht="43.2" customHeight="1" x14ac:dyDescent="0.3">
      <c r="A35" s="38"/>
      <c r="B35" s="45" t="s">
        <v>30</v>
      </c>
      <c r="C35" s="45" t="s">
        <v>31</v>
      </c>
      <c r="D35" s="45" t="s">
        <v>32</v>
      </c>
      <c r="E35" s="45" t="s">
        <v>33</v>
      </c>
      <c r="F35" s="45" t="s">
        <v>34</v>
      </c>
      <c r="G35" s="45" t="s">
        <v>35</v>
      </c>
      <c r="H35" s="45" t="s">
        <v>15</v>
      </c>
      <c r="I35" s="46" t="s">
        <v>6</v>
      </c>
    </row>
    <row r="36" spans="1:12" x14ac:dyDescent="0.3">
      <c r="A36" s="92" t="s">
        <v>16</v>
      </c>
      <c r="B36" s="51">
        <v>28</v>
      </c>
      <c r="C36" s="51">
        <v>133</v>
      </c>
      <c r="D36" s="51">
        <v>10</v>
      </c>
      <c r="E36" s="51">
        <v>5</v>
      </c>
      <c r="F36" s="51">
        <v>28</v>
      </c>
      <c r="G36" s="51">
        <v>2</v>
      </c>
      <c r="H36" s="51">
        <v>3</v>
      </c>
      <c r="I36" s="48">
        <f>SUM(B36:H36)</f>
        <v>209</v>
      </c>
      <c r="J36" s="18"/>
      <c r="K36" s="15"/>
    </row>
    <row r="37" spans="1:12" x14ac:dyDescent="0.3">
      <c r="A37" s="92"/>
      <c r="B37" s="49">
        <f t="shared" ref="B37" si="87">B36/$I36</f>
        <v>0.13397129186602871</v>
      </c>
      <c r="C37" s="49">
        <f t="shared" ref="C37" si="88">C36/$I36</f>
        <v>0.63636363636363635</v>
      </c>
      <c r="D37" s="49">
        <f t="shared" ref="D37" si="89">D36/$I36</f>
        <v>4.784688995215311E-2</v>
      </c>
      <c r="E37" s="49">
        <f t="shared" ref="E37" si="90">E36/$I36</f>
        <v>2.3923444976076555E-2</v>
      </c>
      <c r="F37" s="49">
        <f t="shared" ref="F37" si="91">F36/$I36</f>
        <v>0.13397129186602871</v>
      </c>
      <c r="G37" s="49">
        <f t="shared" ref="G37" si="92">G36/$I36</f>
        <v>9.5693779904306216E-3</v>
      </c>
      <c r="H37" s="49">
        <f t="shared" ref="H37" si="93">H36/$I36</f>
        <v>1.4354066985645933E-2</v>
      </c>
      <c r="I37" s="50">
        <f t="shared" ref="I37" si="94">SUM(B37:H37)</f>
        <v>1.0000000000000002</v>
      </c>
    </row>
    <row r="38" spans="1:12" x14ac:dyDescent="0.3">
      <c r="A38" s="92" t="s">
        <v>17</v>
      </c>
      <c r="B38" s="51">
        <v>26</v>
      </c>
      <c r="C38" s="51">
        <v>93</v>
      </c>
      <c r="D38" s="51">
        <v>30</v>
      </c>
      <c r="E38" s="51">
        <v>12</v>
      </c>
      <c r="F38" s="51">
        <v>36</v>
      </c>
      <c r="G38" s="51">
        <v>3</v>
      </c>
      <c r="H38" s="51">
        <v>9</v>
      </c>
      <c r="I38" s="48">
        <f>SUM(B38:H38)</f>
        <v>209</v>
      </c>
      <c r="J38" s="18"/>
      <c r="K38" s="15"/>
    </row>
    <row r="39" spans="1:12" x14ac:dyDescent="0.3">
      <c r="A39" s="92"/>
      <c r="B39" s="49">
        <f t="shared" ref="B39" si="95">B38/$I38</f>
        <v>0.12440191387559808</v>
      </c>
      <c r="C39" s="49">
        <f t="shared" ref="C39" si="96">C38/$I38</f>
        <v>0.44497607655502391</v>
      </c>
      <c r="D39" s="49">
        <f t="shared" ref="D39" si="97">D38/$I38</f>
        <v>0.14354066985645933</v>
      </c>
      <c r="E39" s="49">
        <f t="shared" ref="E39" si="98">E38/$I38</f>
        <v>5.7416267942583733E-2</v>
      </c>
      <c r="F39" s="49">
        <f t="shared" ref="F39" si="99">F38/$I38</f>
        <v>0.17224880382775121</v>
      </c>
      <c r="G39" s="49">
        <f t="shared" ref="G39" si="100">G38/$I38</f>
        <v>1.4354066985645933E-2</v>
      </c>
      <c r="H39" s="49">
        <f t="shared" ref="H39" si="101">H38/$I38</f>
        <v>4.3062200956937802E-2</v>
      </c>
      <c r="I39" s="50">
        <f t="shared" ref="I39" si="102">SUM(B39:H39)</f>
        <v>0.99999999999999989</v>
      </c>
      <c r="J39" s="4"/>
      <c r="K39" s="15"/>
      <c r="L39" s="15"/>
    </row>
    <row r="40" spans="1:12" x14ac:dyDescent="0.3">
      <c r="A40" s="92" t="s">
        <v>18</v>
      </c>
      <c r="B40" s="51">
        <v>32</v>
      </c>
      <c r="C40" s="51">
        <v>47</v>
      </c>
      <c r="D40" s="51">
        <v>46</v>
      </c>
      <c r="E40" s="51">
        <v>34</v>
      </c>
      <c r="F40" s="51">
        <v>33</v>
      </c>
      <c r="G40" s="51">
        <v>3</v>
      </c>
      <c r="H40" s="51">
        <v>13</v>
      </c>
      <c r="I40" s="48">
        <f>SUM(B40:H40)</f>
        <v>208</v>
      </c>
      <c r="J40" s="18"/>
      <c r="K40" s="15"/>
    </row>
    <row r="41" spans="1:12" x14ac:dyDescent="0.3">
      <c r="A41" s="92"/>
      <c r="B41" s="49">
        <f t="shared" ref="B41" si="103">B40/$I40</f>
        <v>0.15384615384615385</v>
      </c>
      <c r="C41" s="49">
        <f t="shared" ref="C41" si="104">C40/$I40</f>
        <v>0.22596153846153846</v>
      </c>
      <c r="D41" s="49">
        <f t="shared" ref="D41" si="105">D40/$I40</f>
        <v>0.22115384615384615</v>
      </c>
      <c r="E41" s="49">
        <f t="shared" ref="E41" si="106">E40/$I40</f>
        <v>0.16346153846153846</v>
      </c>
      <c r="F41" s="49">
        <f t="shared" ref="F41" si="107">F40/$I40</f>
        <v>0.15865384615384615</v>
      </c>
      <c r="G41" s="49">
        <f t="shared" ref="G41" si="108">G40/$I40</f>
        <v>1.4423076923076924E-2</v>
      </c>
      <c r="H41" s="49">
        <f t="shared" ref="H41" si="109">H40/$I40</f>
        <v>6.25E-2</v>
      </c>
      <c r="I41" s="50">
        <f t="shared" ref="I41" si="110">SUM(B41:H41)</f>
        <v>0.99999999999999989</v>
      </c>
      <c r="J41" s="4"/>
      <c r="K41" s="15"/>
      <c r="L41" s="15"/>
    </row>
    <row r="42" spans="1:12" x14ac:dyDescent="0.3">
      <c r="A42" s="92" t="s">
        <v>19</v>
      </c>
      <c r="B42" s="51">
        <v>44</v>
      </c>
      <c r="C42" s="51">
        <v>110</v>
      </c>
      <c r="D42" s="51">
        <v>14</v>
      </c>
      <c r="E42" s="51">
        <v>10</v>
      </c>
      <c r="F42" s="51">
        <v>26</v>
      </c>
      <c r="G42" s="51">
        <v>2</v>
      </c>
      <c r="H42" s="51">
        <v>3</v>
      </c>
      <c r="I42" s="48">
        <f>SUM(B42:H42)</f>
        <v>209</v>
      </c>
      <c r="J42" s="18"/>
      <c r="K42" s="15"/>
    </row>
    <row r="43" spans="1:12" x14ac:dyDescent="0.3">
      <c r="A43" s="92"/>
      <c r="B43" s="49">
        <f t="shared" ref="B43" si="111">B42/$I42</f>
        <v>0.21052631578947367</v>
      </c>
      <c r="C43" s="49">
        <f t="shared" ref="C43" si="112">C42/$I42</f>
        <v>0.52631578947368418</v>
      </c>
      <c r="D43" s="49">
        <f t="shared" ref="D43" si="113">D42/$I42</f>
        <v>6.6985645933014357E-2</v>
      </c>
      <c r="E43" s="49">
        <f t="shared" ref="E43" si="114">E42/$I42</f>
        <v>4.784688995215311E-2</v>
      </c>
      <c r="F43" s="49">
        <f t="shared" ref="F43" si="115">F42/$I42</f>
        <v>0.12440191387559808</v>
      </c>
      <c r="G43" s="49">
        <f t="shared" ref="G43" si="116">G42/$I42</f>
        <v>9.5693779904306216E-3</v>
      </c>
      <c r="H43" s="49">
        <f t="shared" ref="H43" si="117">H42/$I42</f>
        <v>1.4354066985645933E-2</v>
      </c>
      <c r="I43" s="50">
        <f t="shared" ref="I43" si="118">SUM(B43:H43)</f>
        <v>1</v>
      </c>
      <c r="J43" s="4"/>
      <c r="K43" s="15"/>
      <c r="L43" s="15"/>
    </row>
    <row r="44" spans="1:12" x14ac:dyDescent="0.3">
      <c r="A44" s="92" t="s">
        <v>20</v>
      </c>
      <c r="B44" s="51">
        <v>28</v>
      </c>
      <c r="C44" s="51">
        <v>96</v>
      </c>
      <c r="D44" s="51">
        <v>25</v>
      </c>
      <c r="E44" s="51">
        <v>4</v>
      </c>
      <c r="F44" s="51">
        <v>29</v>
      </c>
      <c r="G44" s="51">
        <v>8</v>
      </c>
      <c r="H44" s="51">
        <v>15</v>
      </c>
      <c r="I44" s="48">
        <f>SUM(B44:H44)</f>
        <v>205</v>
      </c>
      <c r="J44" s="18"/>
      <c r="K44" s="15"/>
    </row>
    <row r="45" spans="1:12" x14ac:dyDescent="0.3">
      <c r="A45" s="92"/>
      <c r="B45" s="49">
        <f t="shared" ref="B45" si="119">B44/$I44</f>
        <v>0.13658536585365855</v>
      </c>
      <c r="C45" s="49">
        <f t="shared" ref="C45" si="120">C44/$I44</f>
        <v>0.4682926829268293</v>
      </c>
      <c r="D45" s="49">
        <f t="shared" ref="D45" si="121">D44/$I44</f>
        <v>0.12195121951219512</v>
      </c>
      <c r="E45" s="49">
        <f t="shared" ref="E45" si="122">E44/$I44</f>
        <v>1.9512195121951219E-2</v>
      </c>
      <c r="F45" s="49">
        <f t="shared" ref="F45" si="123">F44/$I44</f>
        <v>0.14146341463414633</v>
      </c>
      <c r="G45" s="49">
        <f t="shared" ref="G45" si="124">G44/$I44</f>
        <v>3.9024390243902439E-2</v>
      </c>
      <c r="H45" s="49">
        <f t="shared" ref="H45" si="125">H44/$I44</f>
        <v>7.3170731707317069E-2</v>
      </c>
      <c r="I45" s="50">
        <f t="shared" ref="I45" si="126">SUM(B45:H45)</f>
        <v>1.0000000000000002</v>
      </c>
      <c r="J45" s="4"/>
      <c r="K45" s="15"/>
      <c r="L45" s="15"/>
    </row>
    <row r="46" spans="1:12" x14ac:dyDescent="0.3">
      <c r="A46" s="92" t="s">
        <v>21</v>
      </c>
      <c r="B46" s="51">
        <v>19</v>
      </c>
      <c r="C46" s="51">
        <v>65</v>
      </c>
      <c r="D46" s="51">
        <v>29</v>
      </c>
      <c r="E46" s="51">
        <v>13</v>
      </c>
      <c r="F46" s="51">
        <v>23</v>
      </c>
      <c r="G46" s="51">
        <v>8</v>
      </c>
      <c r="H46" s="51">
        <v>47</v>
      </c>
      <c r="I46" s="48">
        <f>SUM(B46:H46)</f>
        <v>204</v>
      </c>
      <c r="J46" s="18"/>
      <c r="K46" s="15"/>
    </row>
    <row r="47" spans="1:12" x14ac:dyDescent="0.3">
      <c r="A47" s="92"/>
      <c r="B47" s="49">
        <f t="shared" ref="B47" si="127">B46/$I46</f>
        <v>9.3137254901960786E-2</v>
      </c>
      <c r="C47" s="49">
        <f t="shared" ref="C47" si="128">C46/$I46</f>
        <v>0.31862745098039214</v>
      </c>
      <c r="D47" s="49">
        <f t="shared" ref="D47" si="129">D46/$I46</f>
        <v>0.14215686274509803</v>
      </c>
      <c r="E47" s="49">
        <f t="shared" ref="E47" si="130">E46/$I46</f>
        <v>6.3725490196078427E-2</v>
      </c>
      <c r="F47" s="49">
        <f t="shared" ref="F47" si="131">F46/$I46</f>
        <v>0.11274509803921569</v>
      </c>
      <c r="G47" s="49">
        <f t="shared" ref="G47" si="132">G46/$I46</f>
        <v>3.9215686274509803E-2</v>
      </c>
      <c r="H47" s="49">
        <f t="shared" ref="H47" si="133">H46/$I46</f>
        <v>0.23039215686274508</v>
      </c>
      <c r="I47" s="50">
        <f t="shared" ref="I47" si="134">SUM(B47:H47)</f>
        <v>1</v>
      </c>
      <c r="J47" s="4"/>
      <c r="K47" s="15"/>
      <c r="L47" s="15"/>
    </row>
    <row r="48" spans="1:12" x14ac:dyDescent="0.3">
      <c r="A48" s="92" t="s">
        <v>22</v>
      </c>
      <c r="B48" s="51">
        <v>30</v>
      </c>
      <c r="C48" s="51">
        <v>97</v>
      </c>
      <c r="D48" s="51">
        <v>24</v>
      </c>
      <c r="E48" s="51">
        <v>7</v>
      </c>
      <c r="F48" s="51">
        <v>27</v>
      </c>
      <c r="G48" s="51">
        <v>8</v>
      </c>
      <c r="H48" s="51">
        <v>13</v>
      </c>
      <c r="I48" s="48">
        <f>SUM(B48:H48)</f>
        <v>206</v>
      </c>
      <c r="J48" s="18"/>
      <c r="K48" s="15"/>
    </row>
    <row r="49" spans="1:12" x14ac:dyDescent="0.3">
      <c r="A49" s="92"/>
      <c r="B49" s="49">
        <f t="shared" ref="B49" si="135">B48/$I48</f>
        <v>0.14563106796116504</v>
      </c>
      <c r="C49" s="49">
        <f t="shared" ref="C49" si="136">C48/$I48</f>
        <v>0.470873786407767</v>
      </c>
      <c r="D49" s="49">
        <f t="shared" ref="D49" si="137">D48/$I48</f>
        <v>0.11650485436893204</v>
      </c>
      <c r="E49" s="49">
        <f t="shared" ref="E49" si="138">E48/$I48</f>
        <v>3.3980582524271843E-2</v>
      </c>
      <c r="F49" s="49">
        <f t="shared" ref="F49" si="139">F48/$I48</f>
        <v>0.13106796116504854</v>
      </c>
      <c r="G49" s="49">
        <f t="shared" ref="G49" si="140">G48/$I48</f>
        <v>3.8834951456310676E-2</v>
      </c>
      <c r="H49" s="49">
        <f t="shared" ref="H49" si="141">H48/$I48</f>
        <v>6.3106796116504854E-2</v>
      </c>
      <c r="I49" s="50">
        <f t="shared" ref="I49" si="142">SUM(B49:H49)</f>
        <v>0.99999999999999978</v>
      </c>
      <c r="J49" s="4"/>
      <c r="K49" s="15"/>
      <c r="L49" s="15"/>
    </row>
    <row r="50" spans="1:12" x14ac:dyDescent="0.3">
      <c r="A50" s="92" t="s">
        <v>23</v>
      </c>
      <c r="B50" s="51">
        <v>24</v>
      </c>
      <c r="C50" s="51">
        <v>89</v>
      </c>
      <c r="D50" s="51">
        <v>27</v>
      </c>
      <c r="E50" s="51">
        <v>7</v>
      </c>
      <c r="F50" s="51">
        <v>25</v>
      </c>
      <c r="G50" s="51">
        <v>8</v>
      </c>
      <c r="H50" s="51">
        <v>24</v>
      </c>
      <c r="I50" s="48">
        <f>SUM(B50:H50)</f>
        <v>204</v>
      </c>
      <c r="J50" s="18"/>
      <c r="K50" s="15"/>
    </row>
    <row r="51" spans="1:12" x14ac:dyDescent="0.3">
      <c r="A51" s="92"/>
      <c r="B51" s="49">
        <f t="shared" ref="B51" si="143">B50/$I50</f>
        <v>0.11764705882352941</v>
      </c>
      <c r="C51" s="49">
        <f t="shared" ref="C51" si="144">C50/$I50</f>
        <v>0.43627450980392157</v>
      </c>
      <c r="D51" s="49">
        <f t="shared" ref="D51" si="145">D50/$I50</f>
        <v>0.13235294117647059</v>
      </c>
      <c r="E51" s="49">
        <f t="shared" ref="E51" si="146">E50/$I50</f>
        <v>3.4313725490196081E-2</v>
      </c>
      <c r="F51" s="49">
        <f t="shared" ref="F51" si="147">F50/$I50</f>
        <v>0.12254901960784313</v>
      </c>
      <c r="G51" s="49">
        <f t="shared" ref="G51" si="148">G50/$I50</f>
        <v>3.9215686274509803E-2</v>
      </c>
      <c r="H51" s="49">
        <f t="shared" ref="H51" si="149">H50/$I50</f>
        <v>0.11764705882352941</v>
      </c>
      <c r="I51" s="50">
        <f t="shared" ref="I51" si="150">SUM(B51:H51)</f>
        <v>1</v>
      </c>
      <c r="J51" s="4"/>
      <c r="K51" s="15"/>
      <c r="L51" s="15"/>
    </row>
    <row r="52" spans="1:12" x14ac:dyDescent="0.3">
      <c r="A52" s="92" t="s">
        <v>24</v>
      </c>
      <c r="B52" s="51">
        <v>19</v>
      </c>
      <c r="C52" s="51">
        <v>91</v>
      </c>
      <c r="D52" s="51">
        <v>33</v>
      </c>
      <c r="E52" s="51">
        <v>14</v>
      </c>
      <c r="F52" s="51">
        <v>26</v>
      </c>
      <c r="G52" s="51">
        <v>2</v>
      </c>
      <c r="H52" s="51">
        <v>22</v>
      </c>
      <c r="I52" s="48">
        <f>SUM(B52:H52)</f>
        <v>207</v>
      </c>
      <c r="J52" s="18"/>
      <c r="K52" s="15"/>
    </row>
    <row r="53" spans="1:12" x14ac:dyDescent="0.3">
      <c r="A53" s="92"/>
      <c r="B53" s="49">
        <f t="shared" ref="B53" si="151">B52/$I52</f>
        <v>9.1787439613526575E-2</v>
      </c>
      <c r="C53" s="49">
        <f t="shared" ref="C53" si="152">C52/$I52</f>
        <v>0.43961352657004832</v>
      </c>
      <c r="D53" s="49">
        <f t="shared" ref="D53" si="153">D52/$I52</f>
        <v>0.15942028985507245</v>
      </c>
      <c r="E53" s="49">
        <f t="shared" ref="E53" si="154">E52/$I52</f>
        <v>6.7632850241545889E-2</v>
      </c>
      <c r="F53" s="49">
        <f t="shared" ref="F53" si="155">F52/$I52</f>
        <v>0.12560386473429952</v>
      </c>
      <c r="G53" s="49">
        <f t="shared" ref="G53" si="156">G52/$I52</f>
        <v>9.6618357487922701E-3</v>
      </c>
      <c r="H53" s="49">
        <f t="shared" ref="H53" si="157">H52/$I52</f>
        <v>0.10628019323671498</v>
      </c>
      <c r="I53" s="50">
        <f t="shared" ref="I53" si="158">SUM(B53:H53)</f>
        <v>1</v>
      </c>
      <c r="J53" s="4"/>
      <c r="K53" s="15"/>
      <c r="L53" s="15"/>
    </row>
    <row r="54" spans="1:12" x14ac:dyDescent="0.3">
      <c r="A54" s="92" t="s">
        <v>143</v>
      </c>
      <c r="B54" s="51">
        <v>27</v>
      </c>
      <c r="C54" s="51">
        <v>74</v>
      </c>
      <c r="D54" s="51">
        <v>36</v>
      </c>
      <c r="E54" s="51">
        <v>11</v>
      </c>
      <c r="F54" s="51">
        <v>30</v>
      </c>
      <c r="G54" s="51">
        <v>6</v>
      </c>
      <c r="H54" s="51">
        <v>23</v>
      </c>
      <c r="I54" s="48">
        <f>SUM(B54:H54)</f>
        <v>207</v>
      </c>
      <c r="J54" s="18"/>
      <c r="K54" s="15"/>
    </row>
    <row r="55" spans="1:12" x14ac:dyDescent="0.3">
      <c r="A55" s="92"/>
      <c r="B55" s="49">
        <f t="shared" ref="B55" si="159">B54/$I54</f>
        <v>0.13043478260869565</v>
      </c>
      <c r="C55" s="49">
        <f t="shared" ref="C55" si="160">C54/$I54</f>
        <v>0.35748792270531399</v>
      </c>
      <c r="D55" s="49">
        <f t="shared" ref="D55" si="161">D54/$I54</f>
        <v>0.17391304347826086</v>
      </c>
      <c r="E55" s="49">
        <f t="shared" ref="E55" si="162">E54/$I54</f>
        <v>5.3140096618357488E-2</v>
      </c>
      <c r="F55" s="49">
        <f t="shared" ref="F55" si="163">F54/$I54</f>
        <v>0.14492753623188406</v>
      </c>
      <c r="G55" s="49">
        <f t="shared" ref="G55" si="164">G54/$I54</f>
        <v>2.8985507246376812E-2</v>
      </c>
      <c r="H55" s="49">
        <f t="shared" ref="H55" si="165">H54/$I54</f>
        <v>0.1111111111111111</v>
      </c>
      <c r="I55" s="50">
        <f t="shared" ref="I55" si="166">SUM(B55:H55)</f>
        <v>1</v>
      </c>
      <c r="J55" s="4"/>
      <c r="K55" s="15"/>
      <c r="L55" s="15"/>
    </row>
    <row r="56" spans="1:12" x14ac:dyDescent="0.3">
      <c r="A56" s="92" t="s">
        <v>25</v>
      </c>
      <c r="B56" s="51">
        <v>8</v>
      </c>
      <c r="C56" s="51">
        <v>79</v>
      </c>
      <c r="D56" s="51">
        <v>26</v>
      </c>
      <c r="E56" s="51">
        <v>22</v>
      </c>
      <c r="F56" s="51">
        <v>24</v>
      </c>
      <c r="G56" s="51">
        <v>9</v>
      </c>
      <c r="H56" s="51">
        <v>37</v>
      </c>
      <c r="I56" s="48">
        <f>SUM(B56:H56)</f>
        <v>205</v>
      </c>
      <c r="J56" s="18"/>
      <c r="K56" s="15"/>
    </row>
    <row r="57" spans="1:12" x14ac:dyDescent="0.3">
      <c r="A57" s="92"/>
      <c r="B57" s="49">
        <f t="shared" ref="B57" si="167">B56/$I56</f>
        <v>3.9024390243902439E-2</v>
      </c>
      <c r="C57" s="49">
        <f t="shared" ref="C57" si="168">C56/$I56</f>
        <v>0.38536585365853659</v>
      </c>
      <c r="D57" s="49">
        <f t="shared" ref="D57" si="169">D56/$I56</f>
        <v>0.12682926829268293</v>
      </c>
      <c r="E57" s="49">
        <f t="shared" ref="E57" si="170">E56/$I56</f>
        <v>0.10731707317073171</v>
      </c>
      <c r="F57" s="49">
        <f t="shared" ref="F57" si="171">F56/$I56</f>
        <v>0.11707317073170732</v>
      </c>
      <c r="G57" s="49">
        <f t="shared" ref="G57" si="172">G56/$I56</f>
        <v>4.3902439024390241E-2</v>
      </c>
      <c r="H57" s="49">
        <f t="shared" ref="H57" si="173">H56/$I56</f>
        <v>0.18048780487804877</v>
      </c>
      <c r="I57" s="50">
        <f t="shared" ref="I57" si="174">SUM(B57:H57)</f>
        <v>1</v>
      </c>
      <c r="J57" s="4"/>
      <c r="K57" s="15"/>
      <c r="L57" s="15"/>
    </row>
    <row r="58" spans="1:12" x14ac:dyDescent="0.3">
      <c r="A58" s="92" t="s">
        <v>26</v>
      </c>
      <c r="B58" s="51">
        <v>8</v>
      </c>
      <c r="C58" s="51">
        <v>97</v>
      </c>
      <c r="D58" s="51">
        <v>46</v>
      </c>
      <c r="E58" s="51">
        <v>20</v>
      </c>
      <c r="F58" s="51">
        <v>30</v>
      </c>
      <c r="G58" s="51">
        <v>4</v>
      </c>
      <c r="H58" s="51">
        <v>3</v>
      </c>
      <c r="I58" s="48">
        <f>SUM(B58:H58)</f>
        <v>208</v>
      </c>
      <c r="J58" s="18"/>
      <c r="K58" s="15"/>
    </row>
    <row r="59" spans="1:12" x14ac:dyDescent="0.3">
      <c r="A59" s="92"/>
      <c r="B59" s="49">
        <f t="shared" ref="B59" si="175">B58/$I58</f>
        <v>3.8461538461538464E-2</v>
      </c>
      <c r="C59" s="49">
        <f t="shared" ref="C59" si="176">C58/$I58</f>
        <v>0.46634615384615385</v>
      </c>
      <c r="D59" s="49">
        <f t="shared" ref="D59" si="177">D58/$I58</f>
        <v>0.22115384615384615</v>
      </c>
      <c r="E59" s="49">
        <f t="shared" ref="E59" si="178">E58/$I58</f>
        <v>9.6153846153846159E-2</v>
      </c>
      <c r="F59" s="49">
        <f t="shared" ref="F59" si="179">F58/$I58</f>
        <v>0.14423076923076922</v>
      </c>
      <c r="G59" s="49">
        <f t="shared" ref="G59" si="180">G58/$I58</f>
        <v>1.9230769230769232E-2</v>
      </c>
      <c r="H59" s="49">
        <f t="shared" ref="H59" si="181">H58/$I58</f>
        <v>1.4423076923076924E-2</v>
      </c>
      <c r="I59" s="50">
        <f t="shared" ref="I59" si="182">SUM(B59:H59)</f>
        <v>0.99999999999999989</v>
      </c>
      <c r="J59" s="4"/>
      <c r="K59" s="15"/>
      <c r="L59" s="15"/>
    </row>
    <row r="60" spans="1:12" x14ac:dyDescent="0.3">
      <c r="A60" s="92" t="s">
        <v>27</v>
      </c>
      <c r="B60" s="51">
        <v>4</v>
      </c>
      <c r="C60" s="51">
        <v>183</v>
      </c>
      <c r="D60" s="51">
        <v>0</v>
      </c>
      <c r="E60" s="51">
        <v>11</v>
      </c>
      <c r="F60" s="51">
        <v>6</v>
      </c>
      <c r="G60" s="51">
        <v>0</v>
      </c>
      <c r="H60" s="51">
        <v>5</v>
      </c>
      <c r="I60" s="48">
        <f>SUM(B60:H60)</f>
        <v>209</v>
      </c>
      <c r="J60" s="18"/>
      <c r="K60" s="15"/>
    </row>
    <row r="61" spans="1:12" x14ac:dyDescent="0.3">
      <c r="A61" s="92"/>
      <c r="B61" s="49">
        <f t="shared" ref="B61" si="183">B60/$I60</f>
        <v>1.9138755980861243E-2</v>
      </c>
      <c r="C61" s="49">
        <f t="shared" ref="C61" si="184">C60/$I60</f>
        <v>0.87559808612440193</v>
      </c>
      <c r="D61" s="49">
        <f t="shared" ref="D61" si="185">D60/$I60</f>
        <v>0</v>
      </c>
      <c r="E61" s="49">
        <f t="shared" ref="E61" si="186">E60/$I60</f>
        <v>5.2631578947368418E-2</v>
      </c>
      <c r="F61" s="49">
        <f t="shared" ref="F61" si="187">F60/$I60</f>
        <v>2.8708133971291867E-2</v>
      </c>
      <c r="G61" s="49">
        <f t="shared" ref="G61" si="188">G60/$I60</f>
        <v>0</v>
      </c>
      <c r="H61" s="49">
        <f t="shared" ref="H61" si="189">H60/$I60</f>
        <v>2.3923444976076555E-2</v>
      </c>
      <c r="I61" s="50">
        <f t="shared" ref="I61" si="190">SUM(B61:H61)</f>
        <v>1</v>
      </c>
      <c r="J61" s="4"/>
      <c r="K61" s="15"/>
      <c r="L61" s="15"/>
    </row>
    <row r="62" spans="1:12" x14ac:dyDescent="0.3">
      <c r="A62" s="92" t="s">
        <v>28</v>
      </c>
      <c r="B62" s="51">
        <v>17</v>
      </c>
      <c r="C62" s="51">
        <v>59</v>
      </c>
      <c r="D62" s="51">
        <v>25</v>
      </c>
      <c r="E62" s="51">
        <v>18</v>
      </c>
      <c r="F62" s="51">
        <v>17</v>
      </c>
      <c r="G62" s="51">
        <v>13</v>
      </c>
      <c r="H62" s="51">
        <v>52</v>
      </c>
      <c r="I62" s="48">
        <f>SUM(B62:H62)</f>
        <v>201</v>
      </c>
      <c r="J62" s="18"/>
      <c r="K62" s="15"/>
    </row>
    <row r="63" spans="1:12" x14ac:dyDescent="0.3">
      <c r="A63" s="92"/>
      <c r="B63" s="49">
        <f t="shared" ref="B63" si="191">B62/$I62</f>
        <v>8.45771144278607E-2</v>
      </c>
      <c r="C63" s="49">
        <f t="shared" ref="C63" si="192">C62/$I62</f>
        <v>0.29353233830845771</v>
      </c>
      <c r="D63" s="49">
        <f t="shared" ref="D63" si="193">D62/$I62</f>
        <v>0.12437810945273632</v>
      </c>
      <c r="E63" s="49">
        <f t="shared" ref="E63" si="194">E62/$I62</f>
        <v>8.9552238805970144E-2</v>
      </c>
      <c r="F63" s="49">
        <f t="shared" ref="F63" si="195">F62/$I62</f>
        <v>8.45771144278607E-2</v>
      </c>
      <c r="G63" s="49">
        <f t="shared" ref="G63" si="196">G62/$I62</f>
        <v>6.4676616915422883E-2</v>
      </c>
      <c r="H63" s="49">
        <f t="shared" ref="H63" si="197">H62/$I62</f>
        <v>0.25870646766169153</v>
      </c>
      <c r="I63" s="50">
        <f t="shared" ref="I63" si="198">SUM(B63:H63)</f>
        <v>1</v>
      </c>
      <c r="J63" s="4"/>
      <c r="K63" s="15"/>
      <c r="L63" s="15"/>
    </row>
    <row r="64" spans="1:12" x14ac:dyDescent="0.3">
      <c r="J64" s="4"/>
    </row>
    <row r="65" spans="1:9" x14ac:dyDescent="0.3">
      <c r="A65" s="1" t="s">
        <v>50</v>
      </c>
    </row>
    <row r="66" spans="1:9" x14ac:dyDescent="0.3">
      <c r="A66" s="1"/>
    </row>
    <row r="67" spans="1:9" ht="27" x14ac:dyDescent="0.3">
      <c r="A67" s="38"/>
      <c r="B67" s="45" t="s">
        <v>51</v>
      </c>
      <c r="C67" s="45" t="s">
        <v>52</v>
      </c>
      <c r="D67" s="45" t="s">
        <v>53</v>
      </c>
      <c r="E67" s="45" t="s">
        <v>54</v>
      </c>
      <c r="F67" s="45" t="s">
        <v>55</v>
      </c>
      <c r="G67" s="45" t="s">
        <v>42</v>
      </c>
      <c r="H67" s="46" t="s">
        <v>6</v>
      </c>
      <c r="I67" s="6"/>
    </row>
    <row r="68" spans="1:9" x14ac:dyDescent="0.3">
      <c r="A68" s="92" t="s">
        <v>16</v>
      </c>
      <c r="B68" s="51">
        <v>8</v>
      </c>
      <c r="C68" s="51">
        <v>34</v>
      </c>
      <c r="D68" s="51">
        <v>59</v>
      </c>
      <c r="E68" s="51">
        <v>63</v>
      </c>
      <c r="F68" s="51">
        <v>40</v>
      </c>
      <c r="G68" s="51">
        <v>5</v>
      </c>
      <c r="H68" s="48">
        <f t="shared" ref="H68:H95" si="199">SUM(B68:G68)</f>
        <v>209</v>
      </c>
    </row>
    <row r="69" spans="1:9" x14ac:dyDescent="0.3">
      <c r="A69" s="92"/>
      <c r="B69" s="49">
        <f t="shared" ref="B69:G69" si="200">B68/$H68</f>
        <v>3.8277511961722487E-2</v>
      </c>
      <c r="C69" s="49">
        <f t="shared" si="200"/>
        <v>0.16267942583732056</v>
      </c>
      <c r="D69" s="49">
        <f t="shared" si="200"/>
        <v>0.28229665071770332</v>
      </c>
      <c r="E69" s="49">
        <f t="shared" si="200"/>
        <v>0.30143540669856461</v>
      </c>
      <c r="F69" s="49">
        <f t="shared" si="200"/>
        <v>0.19138755980861244</v>
      </c>
      <c r="G69" s="49">
        <f t="shared" si="200"/>
        <v>2.3923444976076555E-2</v>
      </c>
      <c r="H69" s="50">
        <f t="shared" si="199"/>
        <v>1</v>
      </c>
      <c r="I69" s="15"/>
    </row>
    <row r="70" spans="1:9" x14ac:dyDescent="0.3">
      <c r="A70" s="92" t="s">
        <v>17</v>
      </c>
      <c r="B70" s="51">
        <v>6</v>
      </c>
      <c r="C70" s="51">
        <v>23</v>
      </c>
      <c r="D70" s="51">
        <v>56</v>
      </c>
      <c r="E70" s="51">
        <v>66</v>
      </c>
      <c r="F70" s="51">
        <v>45</v>
      </c>
      <c r="G70" s="51">
        <v>12</v>
      </c>
      <c r="H70" s="48">
        <f t="shared" si="199"/>
        <v>208</v>
      </c>
      <c r="I70" s="15"/>
    </row>
    <row r="71" spans="1:9" x14ac:dyDescent="0.3">
      <c r="A71" s="92"/>
      <c r="B71" s="49">
        <f t="shared" ref="B71:G71" si="201">B70/$H70</f>
        <v>2.8846153846153848E-2</v>
      </c>
      <c r="C71" s="49">
        <f t="shared" si="201"/>
        <v>0.11057692307692307</v>
      </c>
      <c r="D71" s="49">
        <f t="shared" si="201"/>
        <v>0.26923076923076922</v>
      </c>
      <c r="E71" s="49">
        <f t="shared" si="201"/>
        <v>0.31730769230769229</v>
      </c>
      <c r="F71" s="49">
        <f t="shared" si="201"/>
        <v>0.21634615384615385</v>
      </c>
      <c r="G71" s="49">
        <f t="shared" si="201"/>
        <v>5.7692307692307696E-2</v>
      </c>
      <c r="H71" s="50">
        <f t="shared" si="199"/>
        <v>1</v>
      </c>
      <c r="I71" s="15"/>
    </row>
    <row r="72" spans="1:9" x14ac:dyDescent="0.3">
      <c r="A72" s="92" t="s">
        <v>18</v>
      </c>
      <c r="B72" s="51">
        <v>18</v>
      </c>
      <c r="C72" s="51">
        <v>46</v>
      </c>
      <c r="D72" s="51">
        <v>65</v>
      </c>
      <c r="E72" s="51">
        <v>52</v>
      </c>
      <c r="F72" s="51">
        <v>9</v>
      </c>
      <c r="G72" s="51">
        <v>19</v>
      </c>
      <c r="H72" s="48">
        <f t="shared" si="199"/>
        <v>209</v>
      </c>
      <c r="I72" s="15"/>
    </row>
    <row r="73" spans="1:9" x14ac:dyDescent="0.3">
      <c r="A73" s="92"/>
      <c r="B73" s="49">
        <f t="shared" ref="B73:G73" si="202">B72/$H72</f>
        <v>8.6124401913875603E-2</v>
      </c>
      <c r="C73" s="49">
        <f t="shared" si="202"/>
        <v>0.22009569377990432</v>
      </c>
      <c r="D73" s="49">
        <f t="shared" si="202"/>
        <v>0.31100478468899523</v>
      </c>
      <c r="E73" s="49">
        <f t="shared" si="202"/>
        <v>0.24880382775119617</v>
      </c>
      <c r="F73" s="49">
        <f t="shared" si="202"/>
        <v>4.3062200956937802E-2</v>
      </c>
      <c r="G73" s="49">
        <f t="shared" si="202"/>
        <v>9.0909090909090912E-2</v>
      </c>
      <c r="H73" s="50">
        <f t="shared" si="199"/>
        <v>1</v>
      </c>
      <c r="I73" s="15"/>
    </row>
    <row r="74" spans="1:9" x14ac:dyDescent="0.3">
      <c r="A74" s="92" t="s">
        <v>19</v>
      </c>
      <c r="B74" s="51">
        <v>3</v>
      </c>
      <c r="C74" s="51">
        <v>27</v>
      </c>
      <c r="D74" s="51">
        <v>61</v>
      </c>
      <c r="E74" s="51">
        <v>73</v>
      </c>
      <c r="F74" s="51">
        <v>38</v>
      </c>
      <c r="G74" s="51">
        <v>6</v>
      </c>
      <c r="H74" s="48">
        <f t="shared" si="199"/>
        <v>208</v>
      </c>
      <c r="I74" s="15"/>
    </row>
    <row r="75" spans="1:9" x14ac:dyDescent="0.3">
      <c r="A75" s="92"/>
      <c r="B75" s="49">
        <f t="shared" ref="B75:G75" si="203">B74/$H74</f>
        <v>1.4423076923076924E-2</v>
      </c>
      <c r="C75" s="49">
        <f t="shared" si="203"/>
        <v>0.12980769230769232</v>
      </c>
      <c r="D75" s="49">
        <f t="shared" si="203"/>
        <v>0.29326923076923078</v>
      </c>
      <c r="E75" s="49">
        <f t="shared" si="203"/>
        <v>0.35096153846153844</v>
      </c>
      <c r="F75" s="49">
        <f t="shared" si="203"/>
        <v>0.18269230769230768</v>
      </c>
      <c r="G75" s="49">
        <f t="shared" si="203"/>
        <v>2.8846153846153848E-2</v>
      </c>
      <c r="H75" s="50">
        <f t="shared" si="199"/>
        <v>1</v>
      </c>
      <c r="I75" s="15"/>
    </row>
    <row r="76" spans="1:9" x14ac:dyDescent="0.3">
      <c r="A76" s="92" t="s">
        <v>20</v>
      </c>
      <c r="B76" s="51">
        <v>61</v>
      </c>
      <c r="C76" s="51">
        <v>80</v>
      </c>
      <c r="D76" s="51">
        <v>41</v>
      </c>
      <c r="E76" s="51">
        <v>7</v>
      </c>
      <c r="F76" s="51">
        <v>0</v>
      </c>
      <c r="G76" s="51">
        <v>18</v>
      </c>
      <c r="H76" s="48">
        <f t="shared" si="199"/>
        <v>207</v>
      </c>
      <c r="I76" s="15"/>
    </row>
    <row r="77" spans="1:9" x14ac:dyDescent="0.3">
      <c r="A77" s="92"/>
      <c r="B77" s="49">
        <f t="shared" ref="B77:G77" si="204">B76/$H76</f>
        <v>0.29468599033816423</v>
      </c>
      <c r="C77" s="49">
        <f t="shared" si="204"/>
        <v>0.38647342995169082</v>
      </c>
      <c r="D77" s="49">
        <f t="shared" si="204"/>
        <v>0.19806763285024154</v>
      </c>
      <c r="E77" s="49">
        <f t="shared" si="204"/>
        <v>3.3816425120772944E-2</v>
      </c>
      <c r="F77" s="49">
        <f t="shared" si="204"/>
        <v>0</v>
      </c>
      <c r="G77" s="49">
        <f t="shared" si="204"/>
        <v>8.6956521739130432E-2</v>
      </c>
      <c r="H77" s="50">
        <f t="shared" si="199"/>
        <v>1</v>
      </c>
      <c r="I77" s="15"/>
    </row>
    <row r="78" spans="1:9" x14ac:dyDescent="0.3">
      <c r="A78" s="92" t="s">
        <v>21</v>
      </c>
      <c r="B78" s="51">
        <v>93</v>
      </c>
      <c r="C78" s="51">
        <v>61</v>
      </c>
      <c r="D78" s="51">
        <v>17</v>
      </c>
      <c r="E78" s="51">
        <v>6</v>
      </c>
      <c r="F78" s="51">
        <v>0</v>
      </c>
      <c r="G78" s="51">
        <v>31</v>
      </c>
      <c r="H78" s="48">
        <f t="shared" si="199"/>
        <v>208</v>
      </c>
      <c r="I78" s="15"/>
    </row>
    <row r="79" spans="1:9" x14ac:dyDescent="0.3">
      <c r="A79" s="92"/>
      <c r="B79" s="49">
        <f t="shared" ref="B79:G79" si="205">B78/$H78</f>
        <v>0.44711538461538464</v>
      </c>
      <c r="C79" s="49">
        <f t="shared" si="205"/>
        <v>0.29326923076923078</v>
      </c>
      <c r="D79" s="49">
        <f t="shared" si="205"/>
        <v>8.1730769230769232E-2</v>
      </c>
      <c r="E79" s="49">
        <f t="shared" si="205"/>
        <v>2.8846153846153848E-2</v>
      </c>
      <c r="F79" s="49">
        <f t="shared" si="205"/>
        <v>0</v>
      </c>
      <c r="G79" s="49">
        <f t="shared" si="205"/>
        <v>0.14903846153846154</v>
      </c>
      <c r="H79" s="50">
        <f t="shared" si="199"/>
        <v>1</v>
      </c>
      <c r="I79" s="15"/>
    </row>
    <row r="80" spans="1:9" x14ac:dyDescent="0.3">
      <c r="A80" s="92" t="s">
        <v>22</v>
      </c>
      <c r="B80" s="51">
        <v>63</v>
      </c>
      <c r="C80" s="51">
        <v>87</v>
      </c>
      <c r="D80" s="51">
        <v>32</v>
      </c>
      <c r="E80" s="51">
        <v>8</v>
      </c>
      <c r="F80" s="51">
        <v>0</v>
      </c>
      <c r="G80" s="51">
        <v>19</v>
      </c>
      <c r="H80" s="48">
        <f t="shared" si="199"/>
        <v>209</v>
      </c>
      <c r="I80" s="15"/>
    </row>
    <row r="81" spans="1:9" x14ac:dyDescent="0.3">
      <c r="A81" s="92"/>
      <c r="B81" s="49">
        <f t="shared" ref="B81:G81" si="206">B80/$H80</f>
        <v>0.30143540669856461</v>
      </c>
      <c r="C81" s="49">
        <f t="shared" si="206"/>
        <v>0.41626794258373206</v>
      </c>
      <c r="D81" s="49">
        <f t="shared" si="206"/>
        <v>0.15311004784688995</v>
      </c>
      <c r="E81" s="49">
        <f t="shared" si="206"/>
        <v>3.8277511961722487E-2</v>
      </c>
      <c r="F81" s="49">
        <f t="shared" si="206"/>
        <v>0</v>
      </c>
      <c r="G81" s="49">
        <f t="shared" si="206"/>
        <v>9.0909090909090912E-2</v>
      </c>
      <c r="H81" s="50">
        <f t="shared" si="199"/>
        <v>1</v>
      </c>
      <c r="I81" s="15"/>
    </row>
    <row r="82" spans="1:9" x14ac:dyDescent="0.3">
      <c r="A82" s="92" t="s">
        <v>23</v>
      </c>
      <c r="B82" s="51">
        <v>84</v>
      </c>
      <c r="C82" s="51">
        <v>72</v>
      </c>
      <c r="D82" s="51">
        <v>24</v>
      </c>
      <c r="E82" s="51">
        <v>4</v>
      </c>
      <c r="F82" s="51">
        <v>0</v>
      </c>
      <c r="G82" s="51">
        <v>25</v>
      </c>
      <c r="H82" s="48">
        <f t="shared" si="199"/>
        <v>209</v>
      </c>
      <c r="I82" s="15"/>
    </row>
    <row r="83" spans="1:9" x14ac:dyDescent="0.3">
      <c r="A83" s="92"/>
      <c r="B83" s="49">
        <f t="shared" ref="B83:G83" si="207">B82/$H82</f>
        <v>0.40191387559808611</v>
      </c>
      <c r="C83" s="49">
        <f t="shared" si="207"/>
        <v>0.34449760765550241</v>
      </c>
      <c r="D83" s="49">
        <f t="shared" si="207"/>
        <v>0.11483253588516747</v>
      </c>
      <c r="E83" s="49">
        <f t="shared" si="207"/>
        <v>1.9138755980861243E-2</v>
      </c>
      <c r="F83" s="49">
        <f t="shared" si="207"/>
        <v>0</v>
      </c>
      <c r="G83" s="49">
        <f t="shared" si="207"/>
        <v>0.11961722488038277</v>
      </c>
      <c r="H83" s="50">
        <f t="shared" si="199"/>
        <v>1</v>
      </c>
      <c r="I83" s="15"/>
    </row>
    <row r="84" spans="1:9" x14ac:dyDescent="0.3">
      <c r="A84" s="92" t="s">
        <v>24</v>
      </c>
      <c r="B84" s="51">
        <v>57</v>
      </c>
      <c r="C84" s="51">
        <v>62</v>
      </c>
      <c r="D84" s="51">
        <v>56</v>
      </c>
      <c r="E84" s="51">
        <v>12</v>
      </c>
      <c r="F84" s="51">
        <v>0</v>
      </c>
      <c r="G84" s="51">
        <v>21</v>
      </c>
      <c r="H84" s="48">
        <f t="shared" si="199"/>
        <v>208</v>
      </c>
    </row>
    <row r="85" spans="1:9" x14ac:dyDescent="0.3">
      <c r="A85" s="92"/>
      <c r="B85" s="49">
        <f t="shared" ref="B85:G85" si="208">B84/$H84</f>
        <v>0.27403846153846156</v>
      </c>
      <c r="C85" s="49">
        <f t="shared" si="208"/>
        <v>0.29807692307692307</v>
      </c>
      <c r="D85" s="49">
        <f t="shared" si="208"/>
        <v>0.26923076923076922</v>
      </c>
      <c r="E85" s="49">
        <f t="shared" si="208"/>
        <v>5.7692307692307696E-2</v>
      </c>
      <c r="F85" s="49">
        <f t="shared" si="208"/>
        <v>0</v>
      </c>
      <c r="G85" s="49">
        <f t="shared" si="208"/>
        <v>0.10096153846153846</v>
      </c>
      <c r="H85" s="50">
        <f t="shared" si="199"/>
        <v>0.99999999999999989</v>
      </c>
    </row>
    <row r="86" spans="1:9" x14ac:dyDescent="0.3">
      <c r="A86" s="92" t="s">
        <v>143</v>
      </c>
      <c r="B86" s="51">
        <v>24</v>
      </c>
      <c r="C86" s="51">
        <v>43</v>
      </c>
      <c r="D86" s="51">
        <v>67</v>
      </c>
      <c r="E86" s="51">
        <v>47</v>
      </c>
      <c r="F86" s="51">
        <v>5</v>
      </c>
      <c r="G86" s="51">
        <v>22</v>
      </c>
      <c r="H86" s="48">
        <f t="shared" si="199"/>
        <v>208</v>
      </c>
    </row>
    <row r="87" spans="1:9" x14ac:dyDescent="0.3">
      <c r="A87" s="92"/>
      <c r="B87" s="49">
        <f t="shared" ref="B87:G87" si="209">B86/$H86</f>
        <v>0.11538461538461539</v>
      </c>
      <c r="C87" s="49">
        <f t="shared" si="209"/>
        <v>0.20673076923076922</v>
      </c>
      <c r="D87" s="49">
        <f t="shared" si="209"/>
        <v>0.32211538461538464</v>
      </c>
      <c r="E87" s="49">
        <f t="shared" si="209"/>
        <v>0.22596153846153846</v>
      </c>
      <c r="F87" s="49">
        <f t="shared" si="209"/>
        <v>2.403846153846154E-2</v>
      </c>
      <c r="G87" s="49">
        <f t="shared" si="209"/>
        <v>0.10576923076923077</v>
      </c>
      <c r="H87" s="50">
        <f t="shared" si="199"/>
        <v>0.99999999999999989</v>
      </c>
    </row>
    <row r="88" spans="1:9" x14ac:dyDescent="0.3">
      <c r="A88" s="92" t="s">
        <v>25</v>
      </c>
      <c r="B88" s="51">
        <v>62</v>
      </c>
      <c r="C88" s="51">
        <v>70</v>
      </c>
      <c r="D88" s="51">
        <v>38</v>
      </c>
      <c r="E88" s="51">
        <v>8</v>
      </c>
      <c r="F88" s="51">
        <v>3</v>
      </c>
      <c r="G88" s="51">
        <v>28</v>
      </c>
      <c r="H88" s="48">
        <f t="shared" si="199"/>
        <v>209</v>
      </c>
    </row>
    <row r="89" spans="1:9" x14ac:dyDescent="0.3">
      <c r="A89" s="92"/>
      <c r="B89" s="49">
        <f t="shared" ref="B89:G89" si="210">B88/$H88</f>
        <v>0.29665071770334928</v>
      </c>
      <c r="C89" s="49">
        <f t="shared" si="210"/>
        <v>0.3349282296650718</v>
      </c>
      <c r="D89" s="49">
        <f t="shared" si="210"/>
        <v>0.18181818181818182</v>
      </c>
      <c r="E89" s="49">
        <f t="shared" si="210"/>
        <v>3.8277511961722487E-2</v>
      </c>
      <c r="F89" s="49">
        <f t="shared" si="210"/>
        <v>1.4354066985645933E-2</v>
      </c>
      <c r="G89" s="49">
        <f t="shared" si="210"/>
        <v>0.13397129186602871</v>
      </c>
      <c r="H89" s="50">
        <f t="shared" si="199"/>
        <v>1</v>
      </c>
    </row>
    <row r="90" spans="1:9" x14ac:dyDescent="0.3">
      <c r="A90" s="92" t="s">
        <v>26</v>
      </c>
      <c r="B90" s="51">
        <v>5</v>
      </c>
      <c r="C90" s="51">
        <v>18</v>
      </c>
      <c r="D90" s="51">
        <v>48</v>
      </c>
      <c r="E90" s="51">
        <v>57</v>
      </c>
      <c r="F90" s="51">
        <v>70</v>
      </c>
      <c r="G90" s="51">
        <v>10</v>
      </c>
      <c r="H90" s="48">
        <f t="shared" si="199"/>
        <v>208</v>
      </c>
    </row>
    <row r="91" spans="1:9" x14ac:dyDescent="0.3">
      <c r="A91" s="92"/>
      <c r="B91" s="49">
        <f t="shared" ref="B91:G91" si="211">B90/$H90</f>
        <v>2.403846153846154E-2</v>
      </c>
      <c r="C91" s="49">
        <f t="shared" si="211"/>
        <v>8.6538461538461536E-2</v>
      </c>
      <c r="D91" s="49">
        <f t="shared" si="211"/>
        <v>0.23076923076923078</v>
      </c>
      <c r="E91" s="49">
        <f t="shared" si="211"/>
        <v>0.27403846153846156</v>
      </c>
      <c r="F91" s="49">
        <f t="shared" si="211"/>
        <v>0.33653846153846156</v>
      </c>
      <c r="G91" s="49">
        <f t="shared" si="211"/>
        <v>4.807692307692308E-2</v>
      </c>
      <c r="H91" s="50">
        <f t="shared" si="199"/>
        <v>1</v>
      </c>
    </row>
    <row r="92" spans="1:9" x14ac:dyDescent="0.3">
      <c r="A92" s="92" t="s">
        <v>27</v>
      </c>
      <c r="B92" s="51">
        <v>15</v>
      </c>
      <c r="C92" s="51">
        <v>52</v>
      </c>
      <c r="D92" s="51">
        <v>70</v>
      </c>
      <c r="E92" s="51">
        <v>49</v>
      </c>
      <c r="F92" s="51">
        <v>15</v>
      </c>
      <c r="G92" s="51">
        <v>7</v>
      </c>
      <c r="H92" s="48">
        <f t="shared" si="199"/>
        <v>208</v>
      </c>
    </row>
    <row r="93" spans="1:9" x14ac:dyDescent="0.3">
      <c r="A93" s="92"/>
      <c r="B93" s="49">
        <f t="shared" ref="B93:G93" si="212">B92/$H92</f>
        <v>7.2115384615384609E-2</v>
      </c>
      <c r="C93" s="49">
        <f t="shared" si="212"/>
        <v>0.25</v>
      </c>
      <c r="D93" s="49">
        <f t="shared" si="212"/>
        <v>0.33653846153846156</v>
      </c>
      <c r="E93" s="49">
        <f t="shared" si="212"/>
        <v>0.23557692307692307</v>
      </c>
      <c r="F93" s="49">
        <f t="shared" si="212"/>
        <v>7.2115384615384609E-2</v>
      </c>
      <c r="G93" s="49">
        <f t="shared" si="212"/>
        <v>3.3653846153846152E-2</v>
      </c>
      <c r="H93" s="50">
        <f t="shared" si="199"/>
        <v>0.99999999999999989</v>
      </c>
    </row>
    <row r="94" spans="1:9" x14ac:dyDescent="0.3">
      <c r="A94" s="92" t="s">
        <v>28</v>
      </c>
      <c r="B94" s="51">
        <v>72</v>
      </c>
      <c r="C94" s="51">
        <v>53</v>
      </c>
      <c r="D94" s="51">
        <v>28</v>
      </c>
      <c r="E94" s="51">
        <v>8</v>
      </c>
      <c r="F94" s="51">
        <v>1</v>
      </c>
      <c r="G94" s="51">
        <v>44</v>
      </c>
      <c r="H94" s="48">
        <f t="shared" si="199"/>
        <v>206</v>
      </c>
    </row>
    <row r="95" spans="1:9" x14ac:dyDescent="0.3">
      <c r="A95" s="92"/>
      <c r="B95" s="49">
        <f t="shared" ref="B95:G95" si="213">B94/$H94</f>
        <v>0.34951456310679613</v>
      </c>
      <c r="C95" s="49">
        <f t="shared" si="213"/>
        <v>0.25728155339805825</v>
      </c>
      <c r="D95" s="49">
        <f t="shared" si="213"/>
        <v>0.13592233009708737</v>
      </c>
      <c r="E95" s="49">
        <f t="shared" si="213"/>
        <v>3.8834951456310676E-2</v>
      </c>
      <c r="F95" s="49">
        <f t="shared" si="213"/>
        <v>4.8543689320388345E-3</v>
      </c>
      <c r="G95" s="49">
        <f t="shared" si="213"/>
        <v>0.21359223300970873</v>
      </c>
      <c r="H95" s="50">
        <f t="shared" si="199"/>
        <v>0.99999999999999989</v>
      </c>
    </row>
  </sheetData>
  <mergeCells count="43">
    <mergeCell ref="J23:J25"/>
    <mergeCell ref="A4:A5"/>
    <mergeCell ref="A6:A7"/>
    <mergeCell ref="A8:A9"/>
    <mergeCell ref="A10:A11"/>
    <mergeCell ref="A12:A13"/>
    <mergeCell ref="A22:A23"/>
    <mergeCell ref="A24:A25"/>
    <mergeCell ref="A20:A21"/>
    <mergeCell ref="A18:A19"/>
    <mergeCell ref="A14:A15"/>
    <mergeCell ref="A16:A17"/>
    <mergeCell ref="A26:A27"/>
    <mergeCell ref="A28:A29"/>
    <mergeCell ref="A30:A31"/>
    <mergeCell ref="A54:A55"/>
    <mergeCell ref="A36:A37"/>
    <mergeCell ref="A38:A39"/>
    <mergeCell ref="A40:A41"/>
    <mergeCell ref="A42:A43"/>
    <mergeCell ref="A44:A45"/>
    <mergeCell ref="A46:A47"/>
    <mergeCell ref="A48:A49"/>
    <mergeCell ref="A50:A51"/>
    <mergeCell ref="A52:A53"/>
    <mergeCell ref="A56:A57"/>
    <mergeCell ref="A58:A59"/>
    <mergeCell ref="A60:A61"/>
    <mergeCell ref="A62:A63"/>
    <mergeCell ref="A68:A69"/>
    <mergeCell ref="A70:A71"/>
    <mergeCell ref="A72:A73"/>
    <mergeCell ref="A74:A75"/>
    <mergeCell ref="A76:A77"/>
    <mergeCell ref="A78:A79"/>
    <mergeCell ref="A90:A91"/>
    <mergeCell ref="A92:A93"/>
    <mergeCell ref="A94:A95"/>
    <mergeCell ref="A80:A81"/>
    <mergeCell ref="A82:A83"/>
    <mergeCell ref="A84:A85"/>
    <mergeCell ref="A86:A87"/>
    <mergeCell ref="A88:A8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B1"/>
    </sheetView>
  </sheetViews>
  <sheetFormatPr defaultRowHeight="14.4" x14ac:dyDescent="0.3"/>
  <cols>
    <col min="1" max="1" width="44.77734375" customWidth="1"/>
    <col min="2" max="2" width="9.77734375" customWidth="1"/>
    <col min="3" max="3" width="11.77734375" customWidth="1"/>
    <col min="4" max="4" width="12.88671875" customWidth="1"/>
    <col min="5" max="5" width="10" customWidth="1"/>
    <col min="6" max="6" width="9.5546875" customWidth="1"/>
    <col min="7" max="7" width="11.109375" customWidth="1"/>
  </cols>
  <sheetData>
    <row r="1" spans="1:11" ht="15.6" x14ac:dyDescent="0.3">
      <c r="A1" s="95" t="s">
        <v>56</v>
      </c>
      <c r="B1" s="95"/>
    </row>
    <row r="2" spans="1:11" x14ac:dyDescent="0.3">
      <c r="A2" s="1" t="s">
        <v>57</v>
      </c>
    </row>
    <row r="3" spans="1:11" ht="40.200000000000003" x14ac:dyDescent="0.3">
      <c r="A3" s="38"/>
      <c r="B3" s="45" t="s">
        <v>9</v>
      </c>
      <c r="C3" s="45" t="s">
        <v>10</v>
      </c>
      <c r="D3" s="45" t="s">
        <v>11</v>
      </c>
      <c r="E3" s="45" t="s">
        <v>65</v>
      </c>
      <c r="F3" s="45" t="s">
        <v>66</v>
      </c>
      <c r="G3" s="45" t="s">
        <v>67</v>
      </c>
      <c r="H3" s="45" t="s">
        <v>15</v>
      </c>
      <c r="I3" s="46" t="s">
        <v>6</v>
      </c>
    </row>
    <row r="4" spans="1:11" x14ac:dyDescent="0.3">
      <c r="A4" s="94" t="s">
        <v>59</v>
      </c>
      <c r="B4" s="47">
        <v>28</v>
      </c>
      <c r="C4" s="47">
        <v>19</v>
      </c>
      <c r="D4" s="47">
        <v>39</v>
      </c>
      <c r="E4" s="47">
        <v>29</v>
      </c>
      <c r="F4" s="47">
        <v>62</v>
      </c>
      <c r="G4" s="47">
        <v>29</v>
      </c>
      <c r="H4" s="47">
        <v>2</v>
      </c>
      <c r="I4" s="48">
        <f>SUM(B4:H4)</f>
        <v>208</v>
      </c>
    </row>
    <row r="5" spans="1:11" ht="28.8" customHeight="1" x14ac:dyDescent="0.3">
      <c r="A5" s="94"/>
      <c r="B5" s="49">
        <f>B4/$I4</f>
        <v>0.13461538461538461</v>
      </c>
      <c r="C5" s="49">
        <f t="shared" ref="C5:H5" si="0">C4/$I4</f>
        <v>9.1346153846153841E-2</v>
      </c>
      <c r="D5" s="49">
        <f t="shared" si="0"/>
        <v>0.1875</v>
      </c>
      <c r="E5" s="49">
        <f t="shared" si="0"/>
        <v>0.13942307692307693</v>
      </c>
      <c r="F5" s="49">
        <f t="shared" si="0"/>
        <v>0.29807692307692307</v>
      </c>
      <c r="G5" s="49">
        <f t="shared" si="0"/>
        <v>0.13942307692307693</v>
      </c>
      <c r="H5" s="49">
        <f t="shared" si="0"/>
        <v>9.6153846153846159E-3</v>
      </c>
      <c r="I5" s="50">
        <f t="shared" ref="I5" si="1">SUM(B5:H5)</f>
        <v>1</v>
      </c>
      <c r="J5" s="4"/>
      <c r="K5" s="15"/>
    </row>
    <row r="6" spans="1:11" x14ac:dyDescent="0.3">
      <c r="A6" s="94" t="s">
        <v>58</v>
      </c>
      <c r="B6" s="47">
        <v>51</v>
      </c>
      <c r="C6" s="47">
        <v>26</v>
      </c>
      <c r="D6" s="47">
        <v>44</v>
      </c>
      <c r="E6" s="47">
        <v>33</v>
      </c>
      <c r="F6" s="47">
        <v>39</v>
      </c>
      <c r="G6" s="47">
        <v>9</v>
      </c>
      <c r="H6" s="47">
        <v>2</v>
      </c>
      <c r="I6" s="48">
        <f>SUM(B6:H6)</f>
        <v>204</v>
      </c>
    </row>
    <row r="7" spans="1:11" ht="31.2" customHeight="1" x14ac:dyDescent="0.3">
      <c r="A7" s="94"/>
      <c r="B7" s="49">
        <f>B6/$I6</f>
        <v>0.25</v>
      </c>
      <c r="C7" s="49">
        <f t="shared" ref="C7" si="2">C6/$I6</f>
        <v>0.12745098039215685</v>
      </c>
      <c r="D7" s="49">
        <f t="shared" ref="D7" si="3">D6/$I6</f>
        <v>0.21568627450980393</v>
      </c>
      <c r="E7" s="49">
        <f t="shared" ref="E7" si="4">E6/$I6</f>
        <v>0.16176470588235295</v>
      </c>
      <c r="F7" s="49">
        <f t="shared" ref="F7" si="5">F6/$I6</f>
        <v>0.19117647058823528</v>
      </c>
      <c r="G7" s="49">
        <f t="shared" ref="G7" si="6">G6/$I6</f>
        <v>4.4117647058823532E-2</v>
      </c>
      <c r="H7" s="49">
        <f t="shared" ref="H7" si="7">H6/$I6</f>
        <v>9.8039215686274508E-3</v>
      </c>
      <c r="I7" s="50">
        <f t="shared" ref="I7" si="8">SUM(B7:H7)</f>
        <v>0.99999999999999989</v>
      </c>
      <c r="J7" s="4"/>
      <c r="K7" s="15"/>
    </row>
    <row r="8" spans="1:11" x14ac:dyDescent="0.3">
      <c r="A8" s="94" t="s">
        <v>60</v>
      </c>
      <c r="B8" s="47">
        <v>72</v>
      </c>
      <c r="C8" s="47">
        <v>48</v>
      </c>
      <c r="D8" s="47">
        <v>45</v>
      </c>
      <c r="E8" s="47">
        <v>20</v>
      </c>
      <c r="F8" s="47">
        <v>12</v>
      </c>
      <c r="G8" s="47">
        <v>5</v>
      </c>
      <c r="H8" s="47">
        <v>5</v>
      </c>
      <c r="I8" s="48">
        <f>SUM(B8:H8)</f>
        <v>207</v>
      </c>
    </row>
    <row r="9" spans="1:11" ht="45" customHeight="1" x14ac:dyDescent="0.3">
      <c r="A9" s="94"/>
      <c r="B9" s="49">
        <f>B8/$I8</f>
        <v>0.34782608695652173</v>
      </c>
      <c r="C9" s="49">
        <f t="shared" ref="C9" si="9">C8/$I8</f>
        <v>0.2318840579710145</v>
      </c>
      <c r="D9" s="49">
        <f t="shared" ref="D9" si="10">D8/$I8</f>
        <v>0.21739130434782608</v>
      </c>
      <c r="E9" s="49">
        <f t="shared" ref="E9" si="11">E8/$I8</f>
        <v>9.6618357487922704E-2</v>
      </c>
      <c r="F9" s="49">
        <f t="shared" ref="F9" si="12">F8/$I8</f>
        <v>5.7971014492753624E-2</v>
      </c>
      <c r="G9" s="49">
        <f t="shared" ref="G9" si="13">G8/$I8</f>
        <v>2.4154589371980676E-2</v>
      </c>
      <c r="H9" s="49">
        <f t="shared" ref="H9" si="14">H8/$I8</f>
        <v>2.4154589371980676E-2</v>
      </c>
      <c r="I9" s="50">
        <f t="shared" ref="I9" si="15">SUM(B9:H9)</f>
        <v>1</v>
      </c>
      <c r="J9" s="4"/>
      <c r="K9" s="15"/>
    </row>
    <row r="10" spans="1:11" x14ac:dyDescent="0.3">
      <c r="A10" s="94" t="s">
        <v>61</v>
      </c>
      <c r="B10" s="47">
        <v>76</v>
      </c>
      <c r="C10" s="47">
        <v>44</v>
      </c>
      <c r="D10" s="47">
        <v>41</v>
      </c>
      <c r="E10" s="47">
        <v>23</v>
      </c>
      <c r="F10" s="47">
        <v>9</v>
      </c>
      <c r="G10" s="47">
        <v>8</v>
      </c>
      <c r="H10" s="47">
        <v>6</v>
      </c>
      <c r="I10" s="48">
        <f>SUM(B10:H10)</f>
        <v>207</v>
      </c>
    </row>
    <row r="11" spans="1:11" ht="40.799999999999997" customHeight="1" x14ac:dyDescent="0.3">
      <c r="A11" s="94"/>
      <c r="B11" s="49">
        <f>B10/$I10</f>
        <v>0.3671497584541063</v>
      </c>
      <c r="C11" s="49">
        <f t="shared" ref="C11" si="16">C10/$I10</f>
        <v>0.21256038647342995</v>
      </c>
      <c r="D11" s="49">
        <f t="shared" ref="D11" si="17">D10/$I10</f>
        <v>0.19806763285024154</v>
      </c>
      <c r="E11" s="49">
        <f t="shared" ref="E11" si="18">E10/$I10</f>
        <v>0.1111111111111111</v>
      </c>
      <c r="F11" s="49">
        <f t="shared" ref="F11" si="19">F10/$I10</f>
        <v>4.3478260869565216E-2</v>
      </c>
      <c r="G11" s="49">
        <f t="shared" ref="G11" si="20">G10/$I10</f>
        <v>3.864734299516908E-2</v>
      </c>
      <c r="H11" s="49">
        <f t="shared" ref="H11" si="21">H10/$I10</f>
        <v>2.8985507246376812E-2</v>
      </c>
      <c r="I11" s="50">
        <f t="shared" ref="I11" si="22">SUM(B11:H11)</f>
        <v>0.99999999999999989</v>
      </c>
      <c r="J11" s="4"/>
      <c r="K11" s="15"/>
    </row>
    <row r="12" spans="1:11" x14ac:dyDescent="0.3">
      <c r="A12" s="94" t="s">
        <v>62</v>
      </c>
      <c r="B12" s="47">
        <v>70</v>
      </c>
      <c r="C12" s="47">
        <v>29</v>
      </c>
      <c r="D12" s="47">
        <v>57</v>
      </c>
      <c r="E12" s="47">
        <v>27</v>
      </c>
      <c r="F12" s="47">
        <v>15</v>
      </c>
      <c r="G12" s="47">
        <v>5</v>
      </c>
      <c r="H12" s="47">
        <v>4</v>
      </c>
      <c r="I12" s="48">
        <f>SUM(B12:H12)</f>
        <v>207</v>
      </c>
    </row>
    <row r="13" spans="1:11" ht="41.4" customHeight="1" x14ac:dyDescent="0.3">
      <c r="A13" s="94"/>
      <c r="B13" s="49">
        <f>B12/$I12</f>
        <v>0.33816425120772947</v>
      </c>
      <c r="C13" s="49">
        <f t="shared" ref="C13" si="23">C12/$I12</f>
        <v>0.14009661835748793</v>
      </c>
      <c r="D13" s="49">
        <f t="shared" ref="D13" si="24">D12/$I12</f>
        <v>0.27536231884057971</v>
      </c>
      <c r="E13" s="49">
        <f t="shared" ref="E13" si="25">E12/$I12</f>
        <v>0.13043478260869565</v>
      </c>
      <c r="F13" s="49">
        <f t="shared" ref="F13" si="26">F12/$I12</f>
        <v>7.2463768115942032E-2</v>
      </c>
      <c r="G13" s="49">
        <f t="shared" ref="G13" si="27">G12/$I12</f>
        <v>2.4154589371980676E-2</v>
      </c>
      <c r="H13" s="49">
        <f t="shared" ref="H13" si="28">H12/$I12</f>
        <v>1.932367149758454E-2</v>
      </c>
      <c r="I13" s="50">
        <f t="shared" ref="I13" si="29">SUM(B13:H13)</f>
        <v>1</v>
      </c>
      <c r="J13" s="4"/>
      <c r="K13" s="15"/>
    </row>
    <row r="14" spans="1:11" x14ac:dyDescent="0.3">
      <c r="A14" s="94" t="s">
        <v>63</v>
      </c>
      <c r="B14" s="47">
        <v>52</v>
      </c>
      <c r="C14" s="47">
        <v>40</v>
      </c>
      <c r="D14" s="47">
        <v>63</v>
      </c>
      <c r="E14" s="47">
        <v>16</v>
      </c>
      <c r="F14" s="47">
        <v>30</v>
      </c>
      <c r="G14" s="47">
        <v>5</v>
      </c>
      <c r="H14" s="47">
        <v>2</v>
      </c>
      <c r="I14" s="48">
        <f>SUM(B14:H14)</f>
        <v>208</v>
      </c>
    </row>
    <row r="15" spans="1:11" ht="29.4" customHeight="1" x14ac:dyDescent="0.3">
      <c r="A15" s="94"/>
      <c r="B15" s="49">
        <f>B14/$I14</f>
        <v>0.25</v>
      </c>
      <c r="C15" s="49">
        <f t="shared" ref="C15" si="30">C14/$I14</f>
        <v>0.19230769230769232</v>
      </c>
      <c r="D15" s="49">
        <f t="shared" ref="D15" si="31">D14/$I14</f>
        <v>0.30288461538461536</v>
      </c>
      <c r="E15" s="49">
        <f t="shared" ref="E15" si="32">E14/$I14</f>
        <v>7.6923076923076927E-2</v>
      </c>
      <c r="F15" s="49">
        <f t="shared" ref="F15" si="33">F14/$I14</f>
        <v>0.14423076923076922</v>
      </c>
      <c r="G15" s="49">
        <f t="shared" ref="G15" si="34">G14/$I14</f>
        <v>2.403846153846154E-2</v>
      </c>
      <c r="H15" s="49">
        <f t="shared" ref="H15" si="35">H14/$I14</f>
        <v>9.6153846153846159E-3</v>
      </c>
      <c r="I15" s="50">
        <f t="shared" ref="I15" si="36">SUM(B15:H15)</f>
        <v>0.99999999999999989</v>
      </c>
      <c r="J15" s="4"/>
      <c r="K15" s="15"/>
    </row>
    <row r="16" spans="1:11" x14ac:dyDescent="0.3">
      <c r="A16" s="94" t="s">
        <v>64</v>
      </c>
      <c r="B16" s="47">
        <v>55</v>
      </c>
      <c r="C16" s="47">
        <v>57</v>
      </c>
      <c r="D16" s="47">
        <v>48</v>
      </c>
      <c r="E16" s="47">
        <v>10</v>
      </c>
      <c r="F16" s="47">
        <v>27</v>
      </c>
      <c r="G16" s="47">
        <v>9</v>
      </c>
      <c r="H16" s="47">
        <v>2</v>
      </c>
      <c r="I16" s="48">
        <f>SUM(B16:H16)</f>
        <v>208</v>
      </c>
    </row>
    <row r="17" spans="1:11" ht="15.6" customHeight="1" x14ac:dyDescent="0.3">
      <c r="A17" s="94"/>
      <c r="B17" s="49">
        <f>B16/$I16</f>
        <v>0.26442307692307693</v>
      </c>
      <c r="C17" s="49">
        <f t="shared" ref="C17" si="37">C16/$I16</f>
        <v>0.27403846153846156</v>
      </c>
      <c r="D17" s="49">
        <f t="shared" ref="D17" si="38">D16/$I16</f>
        <v>0.23076923076923078</v>
      </c>
      <c r="E17" s="49">
        <f t="shared" ref="E17" si="39">E16/$I16</f>
        <v>4.807692307692308E-2</v>
      </c>
      <c r="F17" s="49">
        <f t="shared" ref="F17" si="40">F16/$I16</f>
        <v>0.12980769230769232</v>
      </c>
      <c r="G17" s="49">
        <f t="shared" ref="G17" si="41">G16/$I16</f>
        <v>4.3269230769230768E-2</v>
      </c>
      <c r="H17" s="49">
        <f t="shared" ref="H17" si="42">H16/$I16</f>
        <v>9.6153846153846159E-3</v>
      </c>
      <c r="I17" s="50">
        <f t="shared" ref="I17" si="43">SUM(B17:H17)</f>
        <v>1.0000000000000002</v>
      </c>
      <c r="J17" s="4"/>
      <c r="K17" s="15"/>
    </row>
  </sheetData>
  <mergeCells count="8">
    <mergeCell ref="A16:A17"/>
    <mergeCell ref="A8:A9"/>
    <mergeCell ref="A1:B1"/>
    <mergeCell ref="A4:A5"/>
    <mergeCell ref="A6:A7"/>
    <mergeCell ref="A10:A11"/>
    <mergeCell ref="A12:A13"/>
    <mergeCell ref="A14:A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sqref="A1:B1"/>
    </sheetView>
  </sheetViews>
  <sheetFormatPr defaultRowHeight="14.4" x14ac:dyDescent="0.3"/>
  <cols>
    <col min="1" max="1" width="24.88671875" customWidth="1"/>
    <col min="3" max="3" width="12.33203125" customWidth="1"/>
  </cols>
  <sheetData>
    <row r="1" spans="1:5" ht="15.6" x14ac:dyDescent="0.3">
      <c r="A1" s="97" t="s">
        <v>68</v>
      </c>
      <c r="B1" s="97"/>
    </row>
    <row r="2" spans="1:5" ht="58.2" customHeight="1" x14ac:dyDescent="0.3">
      <c r="A2" s="100" t="s">
        <v>69</v>
      </c>
      <c r="B2" s="100"/>
      <c r="C2" s="100"/>
      <c r="D2" s="100"/>
      <c r="E2" s="100"/>
    </row>
    <row r="3" spans="1:5" ht="15" customHeight="1" x14ac:dyDescent="0.3">
      <c r="A3" s="55"/>
      <c r="B3" s="55"/>
      <c r="C3" s="55"/>
      <c r="D3" s="55"/>
      <c r="E3" s="55"/>
    </row>
    <row r="4" spans="1:5" x14ac:dyDescent="0.3">
      <c r="A4" s="7" t="s">
        <v>70</v>
      </c>
    </row>
    <row r="5" spans="1:5" x14ac:dyDescent="0.3">
      <c r="A5" s="56" t="s">
        <v>135</v>
      </c>
      <c r="B5" s="40" t="s">
        <v>132</v>
      </c>
      <c r="C5" s="40" t="s">
        <v>133</v>
      </c>
    </row>
    <row r="6" spans="1:5" x14ac:dyDescent="0.3">
      <c r="A6" s="35" t="s">
        <v>42</v>
      </c>
      <c r="B6" s="28">
        <v>7</v>
      </c>
      <c r="C6" s="37">
        <f>B6/B$11</f>
        <v>3.3980582524271843E-2</v>
      </c>
    </row>
    <row r="7" spans="1:5" x14ac:dyDescent="0.3">
      <c r="A7" s="52">
        <v>0</v>
      </c>
      <c r="B7" s="28">
        <v>140</v>
      </c>
      <c r="C7" s="37">
        <f t="shared" ref="C7:C10" si="0">B7/B$11</f>
        <v>0.67961165048543692</v>
      </c>
    </row>
    <row r="8" spans="1:5" x14ac:dyDescent="0.3">
      <c r="A8" s="52">
        <v>1</v>
      </c>
      <c r="B8" s="28">
        <v>31</v>
      </c>
      <c r="C8" s="37">
        <f t="shared" si="0"/>
        <v>0.15048543689320387</v>
      </c>
    </row>
    <row r="9" spans="1:5" x14ac:dyDescent="0.3">
      <c r="A9" s="52">
        <v>2</v>
      </c>
      <c r="B9" s="28">
        <v>16</v>
      </c>
      <c r="C9" s="37">
        <f t="shared" si="0"/>
        <v>7.7669902912621352E-2</v>
      </c>
    </row>
    <row r="10" spans="1:5" x14ac:dyDescent="0.3">
      <c r="A10" s="52">
        <v>3</v>
      </c>
      <c r="B10" s="28">
        <v>12</v>
      </c>
      <c r="C10" s="37">
        <f t="shared" si="0"/>
        <v>5.8252427184466021E-2</v>
      </c>
    </row>
    <row r="11" spans="1:5" x14ac:dyDescent="0.3">
      <c r="A11" s="57" t="s">
        <v>6</v>
      </c>
      <c r="B11" s="40">
        <f>SUM(B6:B10)</f>
        <v>206</v>
      </c>
      <c r="C11" s="41">
        <f>SUM(C6:C10)</f>
        <v>1</v>
      </c>
    </row>
    <row r="12" spans="1:5" x14ac:dyDescent="0.3">
      <c r="A12" s="9"/>
      <c r="B12" s="8"/>
    </row>
    <row r="13" spans="1:5" x14ac:dyDescent="0.3">
      <c r="A13" s="7" t="s">
        <v>71</v>
      </c>
    </row>
    <row r="14" spans="1:5" x14ac:dyDescent="0.3">
      <c r="A14" s="57" t="s">
        <v>135</v>
      </c>
      <c r="B14" s="30" t="s">
        <v>132</v>
      </c>
      <c r="C14" s="30" t="s">
        <v>133</v>
      </c>
    </row>
    <row r="15" spans="1:5" x14ac:dyDescent="0.3">
      <c r="A15" s="35" t="s">
        <v>42</v>
      </c>
      <c r="B15" s="28">
        <v>7</v>
      </c>
      <c r="C15" s="53">
        <f>B15/B$27</f>
        <v>3.4146341463414637E-2</v>
      </c>
    </row>
    <row r="16" spans="1:5" x14ac:dyDescent="0.3">
      <c r="A16" s="52">
        <v>0</v>
      </c>
      <c r="B16" s="28">
        <v>43</v>
      </c>
      <c r="C16" s="53">
        <f t="shared" ref="C16:C26" si="1">B16/B$27</f>
        <v>0.2097560975609756</v>
      </c>
    </row>
    <row r="17" spans="1:5" x14ac:dyDescent="0.3">
      <c r="A17" s="52">
        <v>1</v>
      </c>
      <c r="B17" s="28">
        <v>47</v>
      </c>
      <c r="C17" s="53">
        <f t="shared" si="1"/>
        <v>0.22926829268292684</v>
      </c>
    </row>
    <row r="18" spans="1:5" x14ac:dyDescent="0.3">
      <c r="A18" s="52">
        <v>2</v>
      </c>
      <c r="B18" s="28">
        <v>48</v>
      </c>
      <c r="C18" s="53">
        <f t="shared" si="1"/>
        <v>0.23414634146341465</v>
      </c>
    </row>
    <row r="19" spans="1:5" x14ac:dyDescent="0.3">
      <c r="A19" s="52">
        <v>3</v>
      </c>
      <c r="B19" s="28">
        <v>24</v>
      </c>
      <c r="C19" s="53">
        <f t="shared" si="1"/>
        <v>0.11707317073170732</v>
      </c>
    </row>
    <row r="20" spans="1:5" x14ac:dyDescent="0.3">
      <c r="A20" s="52">
        <v>4</v>
      </c>
      <c r="B20" s="28">
        <v>18</v>
      </c>
      <c r="C20" s="53">
        <f t="shared" si="1"/>
        <v>8.7804878048780483E-2</v>
      </c>
    </row>
    <row r="21" spans="1:5" x14ac:dyDescent="0.3">
      <c r="A21" s="52">
        <v>5</v>
      </c>
      <c r="B21" s="28">
        <v>5</v>
      </c>
      <c r="C21" s="53">
        <f t="shared" si="1"/>
        <v>2.4390243902439025E-2</v>
      </c>
    </row>
    <row r="22" spans="1:5" x14ac:dyDescent="0.3">
      <c r="A22" s="52">
        <v>6</v>
      </c>
      <c r="B22" s="28">
        <v>6</v>
      </c>
      <c r="C22" s="53">
        <f t="shared" si="1"/>
        <v>2.9268292682926831E-2</v>
      </c>
    </row>
    <row r="23" spans="1:5" x14ac:dyDescent="0.3">
      <c r="A23" s="52">
        <v>7</v>
      </c>
      <c r="B23" s="28">
        <v>1</v>
      </c>
      <c r="C23" s="53">
        <f t="shared" si="1"/>
        <v>4.8780487804878049E-3</v>
      </c>
    </row>
    <row r="24" spans="1:5" x14ac:dyDescent="0.3">
      <c r="A24" s="52">
        <v>8</v>
      </c>
      <c r="B24" s="28">
        <v>3</v>
      </c>
      <c r="C24" s="53">
        <f t="shared" si="1"/>
        <v>1.4634146341463415E-2</v>
      </c>
    </row>
    <row r="25" spans="1:5" x14ac:dyDescent="0.3">
      <c r="A25" s="52">
        <v>9</v>
      </c>
      <c r="B25" s="28">
        <v>1</v>
      </c>
      <c r="C25" s="53">
        <f t="shared" si="1"/>
        <v>4.8780487804878049E-3</v>
      </c>
    </row>
    <row r="26" spans="1:5" x14ac:dyDescent="0.3">
      <c r="A26" s="52" t="s">
        <v>134</v>
      </c>
      <c r="B26" s="28">
        <v>2</v>
      </c>
      <c r="C26" s="53">
        <f t="shared" si="1"/>
        <v>9.7560975609756097E-3</v>
      </c>
    </row>
    <row r="27" spans="1:5" x14ac:dyDescent="0.3">
      <c r="A27" s="57" t="s">
        <v>6</v>
      </c>
      <c r="B27" s="40">
        <f>SUM(B15:B26)</f>
        <v>205</v>
      </c>
      <c r="C27" s="58">
        <f>SUM(C15:C25)</f>
        <v>0.99024390243902438</v>
      </c>
    </row>
    <row r="28" spans="1:5" x14ac:dyDescent="0.3">
      <c r="A28" s="12"/>
      <c r="B28" s="13"/>
    </row>
    <row r="29" spans="1:5" ht="63" customHeight="1" x14ac:dyDescent="0.3">
      <c r="A29" s="101" t="s">
        <v>176</v>
      </c>
      <c r="B29" s="101"/>
      <c r="C29" s="101"/>
      <c r="D29" s="101"/>
      <c r="E29" s="101"/>
    </row>
    <row r="30" spans="1:5" x14ac:dyDescent="0.3">
      <c r="A30" s="59">
        <v>191</v>
      </c>
      <c r="B30" s="60" t="s">
        <v>137</v>
      </c>
      <c r="C30" s="61"/>
    </row>
    <row r="31" spans="1:5" x14ac:dyDescent="0.3">
      <c r="A31" s="62">
        <v>34028.39</v>
      </c>
      <c r="B31" s="102" t="s">
        <v>138</v>
      </c>
      <c r="C31" s="103"/>
    </row>
    <row r="32" spans="1:5" x14ac:dyDescent="0.3">
      <c r="A32" s="62">
        <v>0</v>
      </c>
      <c r="B32" s="60" t="s">
        <v>139</v>
      </c>
      <c r="C32" s="61"/>
    </row>
    <row r="33" spans="1:5" x14ac:dyDescent="0.3">
      <c r="A33" s="62">
        <v>1000</v>
      </c>
      <c r="B33" s="60" t="s">
        <v>140</v>
      </c>
      <c r="C33" s="61"/>
    </row>
    <row r="34" spans="1:5" x14ac:dyDescent="0.3">
      <c r="A34" s="62">
        <v>20000</v>
      </c>
      <c r="B34" s="60" t="s">
        <v>141</v>
      </c>
      <c r="C34" s="61"/>
    </row>
    <row r="35" spans="1:5" x14ac:dyDescent="0.3">
      <c r="A35" s="14"/>
      <c r="B35" s="14"/>
      <c r="C35" s="15"/>
    </row>
    <row r="36" spans="1:5" ht="49.2" customHeight="1" x14ac:dyDescent="0.3">
      <c r="A36" s="104" t="s">
        <v>177</v>
      </c>
      <c r="B36" s="104"/>
      <c r="C36" s="104"/>
      <c r="D36" s="104"/>
      <c r="E36" s="104"/>
    </row>
    <row r="37" spans="1:5" x14ac:dyDescent="0.3">
      <c r="A37" s="59">
        <v>191</v>
      </c>
      <c r="B37" s="60" t="s">
        <v>137</v>
      </c>
      <c r="C37" s="63"/>
    </row>
    <row r="38" spans="1:5" x14ac:dyDescent="0.3">
      <c r="A38" s="62">
        <v>36641.480000000003</v>
      </c>
      <c r="B38" s="96" t="s">
        <v>138</v>
      </c>
      <c r="C38" s="96"/>
    </row>
    <row r="39" spans="1:5" x14ac:dyDescent="0.3">
      <c r="A39" s="62">
        <v>0</v>
      </c>
      <c r="B39" s="60" t="s">
        <v>139</v>
      </c>
      <c r="C39" s="63"/>
    </row>
    <row r="40" spans="1:5" x14ac:dyDescent="0.3">
      <c r="A40" s="62">
        <v>5000</v>
      </c>
      <c r="B40" s="60" t="s">
        <v>140</v>
      </c>
      <c r="C40" s="61"/>
    </row>
    <row r="41" spans="1:5" x14ac:dyDescent="0.3">
      <c r="A41" s="62">
        <v>30000</v>
      </c>
      <c r="B41" s="60" t="s">
        <v>141</v>
      </c>
      <c r="C41" s="61"/>
    </row>
    <row r="43" spans="1:5" ht="49.8" customHeight="1" x14ac:dyDescent="0.3">
      <c r="A43" s="98" t="s">
        <v>72</v>
      </c>
      <c r="B43" s="98"/>
      <c r="C43" s="98"/>
      <c r="D43" s="98"/>
      <c r="E43" s="98"/>
    </row>
    <row r="44" spans="1:5" x14ac:dyDescent="0.3">
      <c r="A44" s="57" t="s">
        <v>135</v>
      </c>
      <c r="B44" s="31" t="s">
        <v>132</v>
      </c>
      <c r="C44" s="31" t="s">
        <v>133</v>
      </c>
    </row>
    <row r="45" spans="1:5" x14ac:dyDescent="0.3">
      <c r="A45" s="35" t="s">
        <v>15</v>
      </c>
      <c r="B45" s="28">
        <v>14</v>
      </c>
      <c r="C45" s="53">
        <f>B45/B$65</f>
        <v>6.965174129353234E-2</v>
      </c>
    </row>
    <row r="46" spans="1:5" x14ac:dyDescent="0.3">
      <c r="A46" s="52">
        <v>0</v>
      </c>
      <c r="B46" s="28">
        <v>76</v>
      </c>
      <c r="C46" s="53">
        <f t="shared" ref="C46:C64" si="2">B46/B$65</f>
        <v>0.37810945273631841</v>
      </c>
    </row>
    <row r="47" spans="1:5" x14ac:dyDescent="0.3">
      <c r="A47" s="52">
        <v>1</v>
      </c>
      <c r="B47" s="28">
        <v>29</v>
      </c>
      <c r="C47" s="53">
        <f t="shared" si="2"/>
        <v>0.14427860696517414</v>
      </c>
    </row>
    <row r="48" spans="1:5" x14ac:dyDescent="0.3">
      <c r="A48" s="52">
        <v>2</v>
      </c>
      <c r="B48" s="28">
        <v>23</v>
      </c>
      <c r="C48" s="53">
        <f t="shared" si="2"/>
        <v>0.11442786069651742</v>
      </c>
    </row>
    <row r="49" spans="1:3" x14ac:dyDescent="0.3">
      <c r="A49" s="52">
        <v>3</v>
      </c>
      <c r="B49" s="28">
        <v>10</v>
      </c>
      <c r="C49" s="53">
        <f t="shared" si="2"/>
        <v>4.975124378109453E-2</v>
      </c>
    </row>
    <row r="50" spans="1:3" x14ac:dyDescent="0.3">
      <c r="A50" s="52">
        <v>4</v>
      </c>
      <c r="B50" s="28">
        <v>11</v>
      </c>
      <c r="C50" s="53">
        <f t="shared" si="2"/>
        <v>5.4726368159203981E-2</v>
      </c>
    </row>
    <row r="51" spans="1:3" x14ac:dyDescent="0.3">
      <c r="A51" s="52">
        <v>5</v>
      </c>
      <c r="B51" s="28">
        <v>9</v>
      </c>
      <c r="C51" s="53">
        <f t="shared" si="2"/>
        <v>4.4776119402985072E-2</v>
      </c>
    </row>
    <row r="52" spans="1:3" x14ac:dyDescent="0.3">
      <c r="A52" s="52">
        <v>6</v>
      </c>
      <c r="B52" s="28">
        <v>3</v>
      </c>
      <c r="C52" s="53">
        <f t="shared" si="2"/>
        <v>1.4925373134328358E-2</v>
      </c>
    </row>
    <row r="53" spans="1:3" x14ac:dyDescent="0.3">
      <c r="A53" s="52">
        <v>7</v>
      </c>
      <c r="B53" s="28">
        <v>4</v>
      </c>
      <c r="C53" s="53">
        <f t="shared" si="2"/>
        <v>1.9900497512437811E-2</v>
      </c>
    </row>
    <row r="54" spans="1:3" x14ac:dyDescent="0.3">
      <c r="A54" s="52">
        <v>8</v>
      </c>
      <c r="B54" s="28">
        <v>1</v>
      </c>
      <c r="C54" s="53">
        <f t="shared" si="2"/>
        <v>4.9751243781094526E-3</v>
      </c>
    </row>
    <row r="55" spans="1:3" x14ac:dyDescent="0.3">
      <c r="A55" s="52">
        <v>9</v>
      </c>
      <c r="B55" s="28">
        <v>3</v>
      </c>
      <c r="C55" s="53">
        <f t="shared" si="2"/>
        <v>1.4925373134328358E-2</v>
      </c>
    </row>
    <row r="56" spans="1:3" x14ac:dyDescent="0.3">
      <c r="A56" s="52">
        <v>10</v>
      </c>
      <c r="B56" s="28">
        <v>6</v>
      </c>
      <c r="C56" s="53">
        <f t="shared" si="2"/>
        <v>2.9850746268656716E-2</v>
      </c>
    </row>
    <row r="57" spans="1:3" x14ac:dyDescent="0.3">
      <c r="A57" s="52">
        <v>12</v>
      </c>
      <c r="B57" s="28">
        <v>3</v>
      </c>
      <c r="C57" s="53">
        <f t="shared" si="2"/>
        <v>1.4925373134328358E-2</v>
      </c>
    </row>
    <row r="58" spans="1:3" x14ac:dyDescent="0.3">
      <c r="A58" s="52">
        <v>15</v>
      </c>
      <c r="B58" s="28">
        <v>2</v>
      </c>
      <c r="C58" s="53">
        <f t="shared" si="2"/>
        <v>9.9502487562189053E-3</v>
      </c>
    </row>
    <row r="59" spans="1:3" x14ac:dyDescent="0.3">
      <c r="A59" s="52">
        <v>16</v>
      </c>
      <c r="B59" s="28">
        <v>2</v>
      </c>
      <c r="C59" s="53">
        <f t="shared" si="2"/>
        <v>9.9502487562189053E-3</v>
      </c>
    </row>
    <row r="60" spans="1:3" x14ac:dyDescent="0.3">
      <c r="A60" s="52">
        <v>20</v>
      </c>
      <c r="B60" s="28">
        <v>1</v>
      </c>
      <c r="C60" s="53">
        <f t="shared" si="2"/>
        <v>4.9751243781094526E-3</v>
      </c>
    </row>
    <row r="61" spans="1:3" x14ac:dyDescent="0.3">
      <c r="A61" s="52">
        <v>25</v>
      </c>
      <c r="B61" s="28">
        <v>1</v>
      </c>
      <c r="C61" s="53">
        <f t="shared" si="2"/>
        <v>4.9751243781094526E-3</v>
      </c>
    </row>
    <row r="62" spans="1:3" x14ac:dyDescent="0.3">
      <c r="A62" s="52">
        <v>26</v>
      </c>
      <c r="B62" s="28">
        <v>1</v>
      </c>
      <c r="C62" s="53">
        <f t="shared" si="2"/>
        <v>4.9751243781094526E-3</v>
      </c>
    </row>
    <row r="63" spans="1:3" x14ac:dyDescent="0.3">
      <c r="A63" s="52">
        <v>30</v>
      </c>
      <c r="B63" s="28">
        <v>1</v>
      </c>
      <c r="C63" s="53">
        <f t="shared" si="2"/>
        <v>4.9751243781094526E-3</v>
      </c>
    </row>
    <row r="64" spans="1:3" x14ac:dyDescent="0.3">
      <c r="A64" s="52">
        <v>50</v>
      </c>
      <c r="B64" s="28">
        <v>1</v>
      </c>
      <c r="C64" s="53">
        <f t="shared" si="2"/>
        <v>4.9751243781094526E-3</v>
      </c>
    </row>
    <row r="65" spans="1:5" x14ac:dyDescent="0.3">
      <c r="A65" s="30" t="s">
        <v>6</v>
      </c>
      <c r="B65" s="40">
        <f>SUM(B45:B64)</f>
        <v>201</v>
      </c>
      <c r="C65" s="41">
        <f>SUM(C45:C64)</f>
        <v>1</v>
      </c>
    </row>
    <row r="67" spans="1:5" ht="49.8" customHeight="1" x14ac:dyDescent="0.3">
      <c r="A67" s="98" t="s">
        <v>73</v>
      </c>
      <c r="B67" s="98"/>
      <c r="C67" s="98"/>
      <c r="D67" s="98"/>
      <c r="E67" s="98"/>
    </row>
    <row r="68" spans="1:5" x14ac:dyDescent="0.3">
      <c r="A68" s="57" t="s">
        <v>135</v>
      </c>
      <c r="B68" s="31" t="s">
        <v>132</v>
      </c>
      <c r="C68" s="31" t="s">
        <v>133</v>
      </c>
    </row>
    <row r="69" spans="1:5" x14ac:dyDescent="0.3">
      <c r="A69" s="35" t="s">
        <v>15</v>
      </c>
      <c r="B69" s="28">
        <v>14</v>
      </c>
      <c r="C69" s="53">
        <f>B69/B$89</f>
        <v>7.0351758793969849E-2</v>
      </c>
    </row>
    <row r="70" spans="1:5" x14ac:dyDescent="0.3">
      <c r="A70" s="52">
        <v>0</v>
      </c>
      <c r="B70" s="28">
        <v>81</v>
      </c>
      <c r="C70" s="53">
        <f t="shared" ref="C70:C88" si="3">B70/B$89</f>
        <v>0.40703517587939697</v>
      </c>
    </row>
    <row r="71" spans="1:5" x14ac:dyDescent="0.3">
      <c r="A71" s="52">
        <v>1</v>
      </c>
      <c r="B71" s="28">
        <v>25</v>
      </c>
      <c r="C71" s="53">
        <f t="shared" si="3"/>
        <v>0.12562814070351758</v>
      </c>
    </row>
    <row r="72" spans="1:5" x14ac:dyDescent="0.3">
      <c r="A72" s="52">
        <v>2</v>
      </c>
      <c r="B72" s="28">
        <v>20</v>
      </c>
      <c r="C72" s="53">
        <f t="shared" si="3"/>
        <v>0.10050251256281408</v>
      </c>
    </row>
    <row r="73" spans="1:5" x14ac:dyDescent="0.3">
      <c r="A73" s="52">
        <v>3</v>
      </c>
      <c r="B73" s="28">
        <v>9</v>
      </c>
      <c r="C73" s="53">
        <f t="shared" si="3"/>
        <v>4.5226130653266333E-2</v>
      </c>
    </row>
    <row r="74" spans="1:5" x14ac:dyDescent="0.3">
      <c r="A74" s="52">
        <v>4</v>
      </c>
      <c r="B74" s="28">
        <v>8</v>
      </c>
      <c r="C74" s="53">
        <f t="shared" si="3"/>
        <v>4.0201005025125629E-2</v>
      </c>
    </row>
    <row r="75" spans="1:5" x14ac:dyDescent="0.3">
      <c r="A75" s="52">
        <v>5</v>
      </c>
      <c r="B75" s="28">
        <v>12</v>
      </c>
      <c r="C75" s="53">
        <f t="shared" si="3"/>
        <v>6.030150753768844E-2</v>
      </c>
    </row>
    <row r="76" spans="1:5" x14ac:dyDescent="0.3">
      <c r="A76" s="52">
        <v>6</v>
      </c>
      <c r="B76" s="28">
        <v>5</v>
      </c>
      <c r="C76" s="53">
        <f t="shared" si="3"/>
        <v>2.5125628140703519E-2</v>
      </c>
    </row>
    <row r="77" spans="1:5" x14ac:dyDescent="0.3">
      <c r="A77" s="52">
        <v>7</v>
      </c>
      <c r="B77" s="28">
        <v>2</v>
      </c>
      <c r="C77" s="53">
        <f t="shared" si="3"/>
        <v>1.0050251256281407E-2</v>
      </c>
    </row>
    <row r="78" spans="1:5" x14ac:dyDescent="0.3">
      <c r="A78" s="52">
        <v>9</v>
      </c>
      <c r="B78" s="28">
        <v>1</v>
      </c>
      <c r="C78" s="53">
        <f t="shared" si="3"/>
        <v>5.0251256281407036E-3</v>
      </c>
    </row>
    <row r="79" spans="1:5" x14ac:dyDescent="0.3">
      <c r="A79" s="52">
        <v>10</v>
      </c>
      <c r="B79" s="28">
        <v>7</v>
      </c>
      <c r="C79" s="53">
        <f t="shared" si="3"/>
        <v>3.5175879396984924E-2</v>
      </c>
    </row>
    <row r="80" spans="1:5" x14ac:dyDescent="0.3">
      <c r="A80" s="52">
        <v>12</v>
      </c>
      <c r="B80" s="28">
        <v>5</v>
      </c>
      <c r="C80" s="53">
        <f t="shared" si="3"/>
        <v>2.5125628140703519E-2</v>
      </c>
    </row>
    <row r="81" spans="1:5" x14ac:dyDescent="0.3">
      <c r="A81" s="52">
        <v>15</v>
      </c>
      <c r="B81" s="28">
        <v>3</v>
      </c>
      <c r="C81" s="53">
        <f t="shared" si="3"/>
        <v>1.507537688442211E-2</v>
      </c>
    </row>
    <row r="82" spans="1:5" x14ac:dyDescent="0.3">
      <c r="A82" s="52">
        <v>16</v>
      </c>
      <c r="B82" s="28">
        <v>1</v>
      </c>
      <c r="C82" s="53">
        <f t="shared" si="3"/>
        <v>5.0251256281407036E-3</v>
      </c>
    </row>
    <row r="83" spans="1:5" x14ac:dyDescent="0.3">
      <c r="A83" s="52">
        <v>17</v>
      </c>
      <c r="B83" s="28">
        <v>1</v>
      </c>
      <c r="C83" s="53">
        <f t="shared" si="3"/>
        <v>5.0251256281407036E-3</v>
      </c>
    </row>
    <row r="84" spans="1:5" x14ac:dyDescent="0.3">
      <c r="A84" s="52">
        <v>20</v>
      </c>
      <c r="B84" s="28">
        <v>1</v>
      </c>
      <c r="C84" s="53">
        <f t="shared" si="3"/>
        <v>5.0251256281407036E-3</v>
      </c>
    </row>
    <row r="85" spans="1:5" x14ac:dyDescent="0.3">
      <c r="A85" s="52">
        <v>25</v>
      </c>
      <c r="B85" s="28">
        <v>1</v>
      </c>
      <c r="C85" s="53">
        <f t="shared" si="3"/>
        <v>5.0251256281407036E-3</v>
      </c>
    </row>
    <row r="86" spans="1:5" x14ac:dyDescent="0.3">
      <c r="A86" s="52">
        <v>26</v>
      </c>
      <c r="B86" s="28">
        <v>1</v>
      </c>
      <c r="C86" s="53">
        <f t="shared" si="3"/>
        <v>5.0251256281407036E-3</v>
      </c>
    </row>
    <row r="87" spans="1:5" x14ac:dyDescent="0.3">
      <c r="A87" s="52">
        <v>30</v>
      </c>
      <c r="B87" s="28">
        <v>1</v>
      </c>
      <c r="C87" s="53">
        <f t="shared" si="3"/>
        <v>5.0251256281407036E-3</v>
      </c>
    </row>
    <row r="88" spans="1:5" x14ac:dyDescent="0.3">
      <c r="A88" s="52">
        <v>50</v>
      </c>
      <c r="B88" s="28">
        <v>1</v>
      </c>
      <c r="C88" s="53">
        <f t="shared" si="3"/>
        <v>5.0251256281407036E-3</v>
      </c>
    </row>
    <row r="89" spans="1:5" x14ac:dyDescent="0.3">
      <c r="A89" s="30" t="s">
        <v>6</v>
      </c>
      <c r="B89" s="40">
        <f>SUM(B69:B88)</f>
        <v>199</v>
      </c>
      <c r="C89" s="58">
        <f>SUM(C69:C88)</f>
        <v>1</v>
      </c>
    </row>
    <row r="91" spans="1:5" ht="65.400000000000006" customHeight="1" x14ac:dyDescent="0.3">
      <c r="A91" s="98" t="s">
        <v>74</v>
      </c>
      <c r="B91" s="98"/>
      <c r="C91" s="98"/>
      <c r="D91" s="98"/>
      <c r="E91" s="98"/>
    </row>
    <row r="92" spans="1:5" x14ac:dyDescent="0.3">
      <c r="A92" s="57" t="s">
        <v>135</v>
      </c>
      <c r="B92" s="31" t="s">
        <v>132</v>
      </c>
      <c r="C92" s="31" t="s">
        <v>133</v>
      </c>
    </row>
    <row r="93" spans="1:5" x14ac:dyDescent="0.3">
      <c r="A93" s="52" t="s">
        <v>42</v>
      </c>
      <c r="B93" s="28">
        <v>31</v>
      </c>
      <c r="C93" s="53">
        <f>B93/B$112</f>
        <v>0.15577889447236182</v>
      </c>
    </row>
    <row r="94" spans="1:5" x14ac:dyDescent="0.3">
      <c r="A94" s="54">
        <v>0</v>
      </c>
      <c r="B94" s="28">
        <v>67</v>
      </c>
      <c r="C94" s="53">
        <f t="shared" ref="C94:C111" si="4">B94/B$112</f>
        <v>0.33668341708542715</v>
      </c>
    </row>
    <row r="95" spans="1:5" x14ac:dyDescent="0.3">
      <c r="A95" s="54">
        <v>0.01</v>
      </c>
      <c r="B95" s="28">
        <v>45</v>
      </c>
      <c r="C95" s="53">
        <f t="shared" si="4"/>
        <v>0.22613065326633167</v>
      </c>
    </row>
    <row r="96" spans="1:5" x14ac:dyDescent="0.3">
      <c r="A96" s="54">
        <v>0.02</v>
      </c>
      <c r="B96" s="28">
        <v>11</v>
      </c>
      <c r="C96" s="53">
        <f t="shared" si="4"/>
        <v>5.5276381909547742E-2</v>
      </c>
    </row>
    <row r="97" spans="1:3" x14ac:dyDescent="0.3">
      <c r="A97" s="54">
        <v>0.03</v>
      </c>
      <c r="B97" s="28">
        <v>2</v>
      </c>
      <c r="C97" s="53">
        <f t="shared" si="4"/>
        <v>1.0050251256281407E-2</v>
      </c>
    </row>
    <row r="98" spans="1:3" x14ac:dyDescent="0.3">
      <c r="A98" s="54">
        <v>0.04</v>
      </c>
      <c r="B98" s="28">
        <v>1</v>
      </c>
      <c r="C98" s="53">
        <f t="shared" si="4"/>
        <v>5.0251256281407036E-3</v>
      </c>
    </row>
    <row r="99" spans="1:3" x14ac:dyDescent="0.3">
      <c r="A99" s="54">
        <v>0.05</v>
      </c>
      <c r="B99" s="28">
        <v>10</v>
      </c>
      <c r="C99" s="53">
        <f t="shared" si="4"/>
        <v>5.0251256281407038E-2</v>
      </c>
    </row>
    <row r="100" spans="1:3" x14ac:dyDescent="0.3">
      <c r="A100" s="54">
        <v>0.08</v>
      </c>
      <c r="B100" s="28">
        <v>2</v>
      </c>
      <c r="C100" s="53">
        <f t="shared" si="4"/>
        <v>1.0050251256281407E-2</v>
      </c>
    </row>
    <row r="101" spans="1:3" x14ac:dyDescent="0.3">
      <c r="A101" s="54">
        <v>0.1</v>
      </c>
      <c r="B101" s="28">
        <v>3</v>
      </c>
      <c r="C101" s="53">
        <f t="shared" si="4"/>
        <v>1.507537688442211E-2</v>
      </c>
    </row>
    <row r="102" spans="1:3" x14ac:dyDescent="0.3">
      <c r="A102" s="54">
        <v>0.2</v>
      </c>
      <c r="B102" s="28">
        <v>1</v>
      </c>
      <c r="C102" s="53">
        <f t="shared" si="4"/>
        <v>5.0251256281407036E-3</v>
      </c>
    </row>
    <row r="103" spans="1:3" x14ac:dyDescent="0.3">
      <c r="A103" s="54">
        <v>0.38</v>
      </c>
      <c r="B103" s="28">
        <v>1</v>
      </c>
      <c r="C103" s="53">
        <f t="shared" si="4"/>
        <v>5.0251256281407036E-3</v>
      </c>
    </row>
    <row r="104" spans="1:3" x14ac:dyDescent="0.3">
      <c r="A104" s="54">
        <v>0.5</v>
      </c>
      <c r="B104" s="28">
        <v>3</v>
      </c>
      <c r="C104" s="53">
        <f t="shared" si="4"/>
        <v>1.507537688442211E-2</v>
      </c>
    </row>
    <row r="105" spans="1:3" x14ac:dyDescent="0.3">
      <c r="A105" s="54">
        <v>0.6</v>
      </c>
      <c r="B105" s="28">
        <v>1</v>
      </c>
      <c r="C105" s="53">
        <f t="shared" si="4"/>
        <v>5.0251256281407036E-3</v>
      </c>
    </row>
    <row r="106" spans="1:3" x14ac:dyDescent="0.3">
      <c r="A106" s="54">
        <v>0.7</v>
      </c>
      <c r="B106" s="28">
        <v>1</v>
      </c>
      <c r="C106" s="53">
        <f t="shared" si="4"/>
        <v>5.0251256281407036E-3</v>
      </c>
    </row>
    <row r="107" spans="1:3" x14ac:dyDescent="0.3">
      <c r="A107" s="54">
        <v>0.75</v>
      </c>
      <c r="B107" s="28">
        <v>1</v>
      </c>
      <c r="C107" s="53">
        <f t="shared" si="4"/>
        <v>5.0251256281407036E-3</v>
      </c>
    </row>
    <row r="108" spans="1:3" x14ac:dyDescent="0.3">
      <c r="A108" s="54">
        <v>0.8</v>
      </c>
      <c r="B108" s="28">
        <v>5</v>
      </c>
      <c r="C108" s="53">
        <f t="shared" si="4"/>
        <v>2.5125628140703519E-2</v>
      </c>
    </row>
    <row r="109" spans="1:3" x14ac:dyDescent="0.3">
      <c r="A109" s="54">
        <v>0.9</v>
      </c>
      <c r="B109" s="28">
        <v>6</v>
      </c>
      <c r="C109" s="53">
        <f t="shared" si="4"/>
        <v>3.015075376884422E-2</v>
      </c>
    </row>
    <row r="110" spans="1:3" x14ac:dyDescent="0.3">
      <c r="A110" s="54">
        <v>0.95</v>
      </c>
      <c r="B110" s="28">
        <v>2</v>
      </c>
      <c r="C110" s="53">
        <f t="shared" si="4"/>
        <v>1.0050251256281407E-2</v>
      </c>
    </row>
    <row r="111" spans="1:3" x14ac:dyDescent="0.3">
      <c r="A111" s="54">
        <v>1</v>
      </c>
      <c r="B111" s="28">
        <v>6</v>
      </c>
      <c r="C111" s="53">
        <f t="shared" si="4"/>
        <v>3.015075376884422E-2</v>
      </c>
    </row>
    <row r="112" spans="1:3" x14ac:dyDescent="0.3">
      <c r="A112" s="30" t="s">
        <v>6</v>
      </c>
      <c r="B112" s="40">
        <f>SUM(B93:B111)</f>
        <v>199</v>
      </c>
      <c r="C112" s="58">
        <f>SUM(C93:C111)</f>
        <v>1.0000000000000002</v>
      </c>
    </row>
    <row r="114" spans="1:5" ht="44.4" customHeight="1" x14ac:dyDescent="0.3">
      <c r="A114" s="99" t="s">
        <v>75</v>
      </c>
      <c r="B114" s="99"/>
      <c r="C114" s="99"/>
      <c r="D114" s="99"/>
      <c r="E114" s="99"/>
    </row>
    <row r="115" spans="1:5" x14ac:dyDescent="0.3">
      <c r="A115" s="57" t="s">
        <v>135</v>
      </c>
      <c r="B115" s="31" t="s">
        <v>132</v>
      </c>
      <c r="C115" s="31" t="s">
        <v>133</v>
      </c>
    </row>
    <row r="116" spans="1:5" x14ac:dyDescent="0.3">
      <c r="A116" s="35" t="s">
        <v>76</v>
      </c>
      <c r="B116" s="28">
        <v>0</v>
      </c>
      <c r="C116" s="53">
        <f>B116/B$119</f>
        <v>0</v>
      </c>
    </row>
    <row r="117" spans="1:5" x14ac:dyDescent="0.3">
      <c r="A117" s="35" t="s">
        <v>77</v>
      </c>
      <c r="B117" s="28">
        <v>21</v>
      </c>
      <c r="C117" s="53">
        <f t="shared" ref="C117:C118" si="5">B117/B$119</f>
        <v>0.10047846889952153</v>
      </c>
    </row>
    <row r="118" spans="1:5" x14ac:dyDescent="0.3">
      <c r="A118" s="35" t="s">
        <v>78</v>
      </c>
      <c r="B118" s="28">
        <v>188</v>
      </c>
      <c r="C118" s="53">
        <f t="shared" si="5"/>
        <v>0.8995215311004785</v>
      </c>
    </row>
    <row r="119" spans="1:5" x14ac:dyDescent="0.3">
      <c r="A119" s="30" t="s">
        <v>6</v>
      </c>
      <c r="B119" s="40">
        <f>SUM(B116:B118)</f>
        <v>209</v>
      </c>
      <c r="C119" s="58">
        <f>SUM(C116:C118)</f>
        <v>1</v>
      </c>
    </row>
    <row r="121" spans="1:5" ht="59.4" customHeight="1" x14ac:dyDescent="0.3">
      <c r="A121" s="98" t="s">
        <v>178</v>
      </c>
      <c r="B121" s="98"/>
      <c r="C121" s="98"/>
      <c r="D121" s="98"/>
      <c r="E121" s="98"/>
    </row>
    <row r="122" spans="1:5" x14ac:dyDescent="0.3">
      <c r="A122" s="19" t="s">
        <v>136</v>
      </c>
    </row>
    <row r="124" spans="1:5" ht="54" customHeight="1" x14ac:dyDescent="0.3">
      <c r="A124" s="98" t="s">
        <v>179</v>
      </c>
      <c r="B124" s="98"/>
      <c r="C124" s="98"/>
      <c r="D124" s="98"/>
      <c r="E124" s="98"/>
    </row>
    <row r="125" spans="1:5" x14ac:dyDescent="0.3">
      <c r="A125" s="64">
        <v>160</v>
      </c>
      <c r="B125" s="60" t="s">
        <v>137</v>
      </c>
      <c r="C125" s="61"/>
    </row>
    <row r="126" spans="1:5" x14ac:dyDescent="0.3">
      <c r="A126" s="65">
        <v>0.33500000000000002</v>
      </c>
      <c r="B126" s="96" t="s">
        <v>138</v>
      </c>
      <c r="C126" s="96"/>
    </row>
    <row r="127" spans="1:5" x14ac:dyDescent="0.3">
      <c r="A127" s="65">
        <v>0.05</v>
      </c>
      <c r="B127" s="60" t="s">
        <v>139</v>
      </c>
      <c r="C127" s="61"/>
    </row>
    <row r="128" spans="1:5" x14ac:dyDescent="0.3">
      <c r="A128" s="65">
        <v>0.1</v>
      </c>
      <c r="B128" s="60" t="s">
        <v>140</v>
      </c>
      <c r="C128" s="61"/>
    </row>
    <row r="129" spans="1:3" x14ac:dyDescent="0.3">
      <c r="A129" s="65">
        <v>0.25</v>
      </c>
      <c r="B129" s="60" t="s">
        <v>141</v>
      </c>
      <c r="C129" s="61"/>
    </row>
  </sheetData>
  <mergeCells count="13">
    <mergeCell ref="B126:C126"/>
    <mergeCell ref="A1:B1"/>
    <mergeCell ref="A43:E43"/>
    <mergeCell ref="A67:E67"/>
    <mergeCell ref="A91:E91"/>
    <mergeCell ref="A114:E114"/>
    <mergeCell ref="A121:E121"/>
    <mergeCell ref="A124:E124"/>
    <mergeCell ref="A2:E2"/>
    <mergeCell ref="A29:E29"/>
    <mergeCell ref="B31:C31"/>
    <mergeCell ref="A36:E36"/>
    <mergeCell ref="B38:C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heetViews>
  <sheetFormatPr defaultRowHeight="14.4" x14ac:dyDescent="0.3"/>
  <cols>
    <col min="1" max="1" width="67.77734375" customWidth="1"/>
    <col min="2" max="2" width="10.21875" customWidth="1"/>
    <col min="3" max="3" width="11.6640625" customWidth="1"/>
  </cols>
  <sheetData>
    <row r="1" spans="1:10" ht="15.6" x14ac:dyDescent="0.3">
      <c r="A1" s="2" t="s">
        <v>79</v>
      </c>
    </row>
    <row r="2" spans="1:10" ht="39" customHeight="1" x14ac:dyDescent="0.3">
      <c r="A2" s="105" t="s">
        <v>80</v>
      </c>
      <c r="B2" s="105"/>
      <c r="C2" s="105"/>
      <c r="D2" s="105"/>
      <c r="E2" s="105"/>
      <c r="F2" s="105"/>
      <c r="G2" s="105"/>
      <c r="H2" s="105"/>
    </row>
    <row r="3" spans="1:10" ht="27" x14ac:dyDescent="0.3">
      <c r="A3" s="35"/>
      <c r="B3" s="66" t="s">
        <v>87</v>
      </c>
      <c r="C3" s="26" t="s">
        <v>88</v>
      </c>
      <c r="D3" s="26" t="s">
        <v>89</v>
      </c>
      <c r="E3" s="26" t="s">
        <v>90</v>
      </c>
      <c r="F3" s="66" t="s">
        <v>91</v>
      </c>
      <c r="G3" s="66" t="s">
        <v>92</v>
      </c>
      <c r="H3" s="31" t="s">
        <v>6</v>
      </c>
    </row>
    <row r="4" spans="1:10" x14ac:dyDescent="0.3">
      <c r="A4" s="92" t="s">
        <v>81</v>
      </c>
      <c r="B4" s="66">
        <v>0</v>
      </c>
      <c r="C4" s="26">
        <v>1</v>
      </c>
      <c r="D4" s="26">
        <v>20</v>
      </c>
      <c r="E4" s="26">
        <v>71</v>
      </c>
      <c r="F4" s="66">
        <v>115</v>
      </c>
      <c r="G4" s="66">
        <v>2</v>
      </c>
      <c r="H4" s="31">
        <f>SUM(B4:G4)</f>
        <v>209</v>
      </c>
    </row>
    <row r="5" spans="1:10" x14ac:dyDescent="0.3">
      <c r="A5" s="92"/>
      <c r="B5" s="67">
        <f>B4/$H4</f>
        <v>0</v>
      </c>
      <c r="C5" s="67">
        <f t="shared" ref="C5:G5" si="0">C4/$H4</f>
        <v>4.7846889952153108E-3</v>
      </c>
      <c r="D5" s="67">
        <f t="shared" si="0"/>
        <v>9.569377990430622E-2</v>
      </c>
      <c r="E5" s="67">
        <f t="shared" si="0"/>
        <v>0.33971291866028708</v>
      </c>
      <c r="F5" s="67">
        <f t="shared" si="0"/>
        <v>0.55023923444976075</v>
      </c>
      <c r="G5" s="67">
        <f t="shared" si="0"/>
        <v>9.5693779904306216E-3</v>
      </c>
      <c r="H5" s="68">
        <f t="shared" ref="H5" si="1">SUM(B5:G5)</f>
        <v>1</v>
      </c>
      <c r="I5" s="4"/>
      <c r="J5" s="15"/>
    </row>
    <row r="6" spans="1:10" x14ac:dyDescent="0.3">
      <c r="A6" s="92" t="s">
        <v>82</v>
      </c>
      <c r="B6" s="66">
        <v>0</v>
      </c>
      <c r="C6" s="26">
        <v>4</v>
      </c>
      <c r="D6" s="26">
        <v>30</v>
      </c>
      <c r="E6" s="26">
        <v>87</v>
      </c>
      <c r="F6" s="66">
        <v>85</v>
      </c>
      <c r="G6" s="66">
        <v>2</v>
      </c>
      <c r="H6" s="31">
        <f>SUM(B6:G6)</f>
        <v>208</v>
      </c>
    </row>
    <row r="7" spans="1:10" x14ac:dyDescent="0.3">
      <c r="A7" s="92"/>
      <c r="B7" s="67">
        <f>B6/$H6</f>
        <v>0</v>
      </c>
      <c r="C7" s="67">
        <f t="shared" ref="C7" si="2">C6/$H6</f>
        <v>1.9230769230769232E-2</v>
      </c>
      <c r="D7" s="67">
        <f t="shared" ref="D7" si="3">D6/$H6</f>
        <v>0.14423076923076922</v>
      </c>
      <c r="E7" s="67">
        <f t="shared" ref="E7" si="4">E6/$H6</f>
        <v>0.41826923076923078</v>
      </c>
      <c r="F7" s="67">
        <f t="shared" ref="F7" si="5">F6/$H6</f>
        <v>0.40865384615384615</v>
      </c>
      <c r="G7" s="67">
        <f t="shared" ref="G7" si="6">G6/$H6</f>
        <v>9.6153846153846159E-3</v>
      </c>
      <c r="H7" s="68">
        <f t="shared" ref="H7" si="7">SUM(B7:G7)</f>
        <v>0.99999999999999989</v>
      </c>
      <c r="I7" s="4"/>
      <c r="J7" s="15"/>
    </row>
    <row r="8" spans="1:10" x14ac:dyDescent="0.3">
      <c r="A8" s="92" t="s">
        <v>83</v>
      </c>
      <c r="B8" s="66">
        <v>0</v>
      </c>
      <c r="C8" s="26">
        <v>17</v>
      </c>
      <c r="D8" s="26">
        <v>32</v>
      </c>
      <c r="E8" s="26">
        <v>79</v>
      </c>
      <c r="F8" s="66">
        <v>74</v>
      </c>
      <c r="G8" s="66">
        <v>5</v>
      </c>
      <c r="H8" s="31">
        <f>SUM(B8:G8)</f>
        <v>207</v>
      </c>
    </row>
    <row r="9" spans="1:10" x14ac:dyDescent="0.3">
      <c r="A9" s="92"/>
      <c r="B9" s="67">
        <f>B8/$H8</f>
        <v>0</v>
      </c>
      <c r="C9" s="67">
        <f t="shared" ref="C9" si="8">C8/$H8</f>
        <v>8.2125603864734303E-2</v>
      </c>
      <c r="D9" s="67">
        <f t="shared" ref="D9" si="9">D8/$H8</f>
        <v>0.15458937198067632</v>
      </c>
      <c r="E9" s="67">
        <f t="shared" ref="E9" si="10">E8/$H8</f>
        <v>0.38164251207729466</v>
      </c>
      <c r="F9" s="67">
        <f t="shared" ref="F9" si="11">F8/$H8</f>
        <v>0.35748792270531399</v>
      </c>
      <c r="G9" s="67">
        <f t="shared" ref="G9" si="12">G8/$H8</f>
        <v>2.4154589371980676E-2</v>
      </c>
      <c r="H9" s="68">
        <f t="shared" ref="H9" si="13">SUM(B9:G9)</f>
        <v>0.99999999999999989</v>
      </c>
      <c r="I9" s="4"/>
      <c r="J9" s="15"/>
    </row>
    <row r="10" spans="1:10" x14ac:dyDescent="0.3">
      <c r="A10" s="92" t="s">
        <v>84</v>
      </c>
      <c r="B10" s="66">
        <v>0</v>
      </c>
      <c r="C10" s="26">
        <v>10</v>
      </c>
      <c r="D10" s="26">
        <v>34</v>
      </c>
      <c r="E10" s="26">
        <v>109</v>
      </c>
      <c r="F10" s="66">
        <v>50</v>
      </c>
      <c r="G10" s="66">
        <v>6</v>
      </c>
      <c r="H10" s="31">
        <f>SUM(B10:G10)</f>
        <v>209</v>
      </c>
    </row>
    <row r="11" spans="1:10" x14ac:dyDescent="0.3">
      <c r="A11" s="92"/>
      <c r="B11" s="67">
        <f>B10/$H10</f>
        <v>0</v>
      </c>
      <c r="C11" s="67">
        <f t="shared" ref="C11" si="14">C10/$H10</f>
        <v>4.784688995215311E-2</v>
      </c>
      <c r="D11" s="67">
        <f t="shared" ref="D11" si="15">D10/$H10</f>
        <v>0.16267942583732056</v>
      </c>
      <c r="E11" s="67">
        <f t="shared" ref="E11" si="16">E10/$H10</f>
        <v>0.52153110047846885</v>
      </c>
      <c r="F11" s="67">
        <f t="shared" ref="F11" si="17">F10/$H10</f>
        <v>0.23923444976076555</v>
      </c>
      <c r="G11" s="67">
        <f t="shared" ref="G11" si="18">G10/$H10</f>
        <v>2.8708133971291867E-2</v>
      </c>
      <c r="H11" s="68">
        <f t="shared" ref="H11" si="19">SUM(B11:G11)</f>
        <v>1</v>
      </c>
      <c r="I11" s="4"/>
      <c r="J11" s="15"/>
    </row>
    <row r="12" spans="1:10" x14ac:dyDescent="0.3">
      <c r="A12" s="92" t="s">
        <v>85</v>
      </c>
      <c r="B12" s="66">
        <v>43</v>
      </c>
      <c r="C12" s="26">
        <v>124</v>
      </c>
      <c r="D12" s="26">
        <v>32</v>
      </c>
      <c r="E12" s="26">
        <v>5</v>
      </c>
      <c r="F12" s="66">
        <v>1</v>
      </c>
      <c r="G12" s="66">
        <v>4</v>
      </c>
      <c r="H12" s="31">
        <f>SUM(B12:G12)</f>
        <v>209</v>
      </c>
    </row>
    <row r="13" spans="1:10" x14ac:dyDescent="0.3">
      <c r="A13" s="92"/>
      <c r="B13" s="67">
        <f>B12/$H12</f>
        <v>0.20574162679425836</v>
      </c>
      <c r="C13" s="67">
        <f t="shared" ref="C13" si="20">C12/$H12</f>
        <v>0.59330143540669855</v>
      </c>
      <c r="D13" s="67">
        <f t="shared" ref="D13" si="21">D12/$H12</f>
        <v>0.15311004784688995</v>
      </c>
      <c r="E13" s="67">
        <f t="shared" ref="E13" si="22">E12/$H12</f>
        <v>2.3923444976076555E-2</v>
      </c>
      <c r="F13" s="67">
        <f t="shared" ref="F13" si="23">F12/$H12</f>
        <v>4.7846889952153108E-3</v>
      </c>
      <c r="G13" s="67">
        <f t="shared" ref="G13" si="24">G12/$H12</f>
        <v>1.9138755980861243E-2</v>
      </c>
      <c r="H13" s="68">
        <f t="shared" ref="H13" si="25">SUM(B13:G13)</f>
        <v>1</v>
      </c>
      <c r="I13" s="4"/>
      <c r="J13" s="15"/>
    </row>
    <row r="14" spans="1:10" x14ac:dyDescent="0.3">
      <c r="A14" s="92" t="s">
        <v>86</v>
      </c>
      <c r="B14" s="66">
        <v>49</v>
      </c>
      <c r="C14" s="26">
        <v>98</v>
      </c>
      <c r="D14" s="26">
        <v>40</v>
      </c>
      <c r="E14" s="26">
        <v>13</v>
      </c>
      <c r="F14" s="66">
        <v>4</v>
      </c>
      <c r="G14" s="66">
        <v>4</v>
      </c>
      <c r="H14" s="31">
        <f>SUM(B14:G14)</f>
        <v>208</v>
      </c>
    </row>
    <row r="15" spans="1:10" x14ac:dyDescent="0.3">
      <c r="A15" s="92"/>
      <c r="B15" s="67">
        <f>B14/$H14</f>
        <v>0.23557692307692307</v>
      </c>
      <c r="C15" s="67">
        <f t="shared" ref="C15" si="26">C14/$H14</f>
        <v>0.47115384615384615</v>
      </c>
      <c r="D15" s="67">
        <f t="shared" ref="D15" si="27">D14/$H14</f>
        <v>0.19230769230769232</v>
      </c>
      <c r="E15" s="67">
        <f t="shared" ref="E15" si="28">E14/$H14</f>
        <v>6.25E-2</v>
      </c>
      <c r="F15" s="67">
        <f t="shared" ref="F15" si="29">F14/$H14</f>
        <v>1.9230769230769232E-2</v>
      </c>
      <c r="G15" s="67">
        <f t="shared" ref="G15" si="30">G14/$H14</f>
        <v>1.9230769230769232E-2</v>
      </c>
      <c r="H15" s="68">
        <f t="shared" ref="H15" si="31">SUM(B15:G15)</f>
        <v>1</v>
      </c>
      <c r="I15" s="4"/>
      <c r="J15" s="15"/>
    </row>
    <row r="17" spans="1:8" ht="45.6" customHeight="1" x14ac:dyDescent="0.3">
      <c r="A17" s="98" t="s">
        <v>93</v>
      </c>
      <c r="B17" s="98"/>
      <c r="C17" s="98"/>
      <c r="D17" s="98"/>
      <c r="E17" s="98"/>
      <c r="F17" s="98"/>
      <c r="G17" s="98"/>
      <c r="H17" s="98"/>
    </row>
    <row r="18" spans="1:8" x14ac:dyDescent="0.3">
      <c r="A18" s="71" t="s">
        <v>135</v>
      </c>
      <c r="B18" s="31" t="s">
        <v>132</v>
      </c>
      <c r="C18" s="31" t="s">
        <v>133</v>
      </c>
    </row>
    <row r="19" spans="1:8" x14ac:dyDescent="0.3">
      <c r="A19" s="69" t="s">
        <v>94</v>
      </c>
      <c r="B19" s="26">
        <v>16</v>
      </c>
      <c r="C19" s="70">
        <f>B19/B$25</f>
        <v>7.6923076923076927E-2</v>
      </c>
    </row>
    <row r="20" spans="1:8" x14ac:dyDescent="0.3">
      <c r="A20" s="69" t="s">
        <v>95</v>
      </c>
      <c r="B20" s="26">
        <v>30</v>
      </c>
      <c r="C20" s="70">
        <f t="shared" ref="C20:C24" si="32">B20/B$25</f>
        <v>0.14423076923076922</v>
      </c>
    </row>
    <row r="21" spans="1:8" x14ac:dyDescent="0.3">
      <c r="A21" s="69" t="s">
        <v>96</v>
      </c>
      <c r="B21" s="28">
        <v>109</v>
      </c>
      <c r="C21" s="53">
        <f t="shared" si="32"/>
        <v>0.52403846153846156</v>
      </c>
    </row>
    <row r="22" spans="1:8" x14ac:dyDescent="0.3">
      <c r="A22" s="69" t="s">
        <v>97</v>
      </c>
      <c r="B22" s="26">
        <v>13</v>
      </c>
      <c r="C22" s="70">
        <f t="shared" si="32"/>
        <v>6.25E-2</v>
      </c>
    </row>
    <row r="23" spans="1:8" x14ac:dyDescent="0.3">
      <c r="A23" s="69" t="s">
        <v>98</v>
      </c>
      <c r="B23" s="26">
        <v>4</v>
      </c>
      <c r="C23" s="70">
        <f t="shared" si="32"/>
        <v>1.9230769230769232E-2</v>
      </c>
    </row>
    <row r="24" spans="1:8" x14ac:dyDescent="0.3">
      <c r="A24" s="69" t="s">
        <v>42</v>
      </c>
      <c r="B24" s="26">
        <v>36</v>
      </c>
      <c r="C24" s="70">
        <f t="shared" si="32"/>
        <v>0.17307692307692307</v>
      </c>
    </row>
    <row r="25" spans="1:8" x14ac:dyDescent="0.3">
      <c r="A25" s="30" t="s">
        <v>6</v>
      </c>
      <c r="B25" s="31">
        <f>SUM(B19:B24)</f>
        <v>208</v>
      </c>
      <c r="C25" s="72">
        <f>SUM(C19:C24)</f>
        <v>1</v>
      </c>
    </row>
    <row r="27" spans="1:8" ht="37.200000000000003" customHeight="1" x14ac:dyDescent="0.3">
      <c r="A27" s="98" t="s">
        <v>99</v>
      </c>
      <c r="B27" s="98"/>
      <c r="C27" s="98"/>
      <c r="D27" s="98"/>
      <c r="E27" s="98"/>
      <c r="F27" s="98"/>
      <c r="G27" s="98"/>
      <c r="H27" s="98"/>
    </row>
    <row r="28" spans="1:8" x14ac:dyDescent="0.3">
      <c r="A28" s="71" t="s">
        <v>135</v>
      </c>
      <c r="B28" s="31" t="s">
        <v>132</v>
      </c>
      <c r="C28" s="31" t="s">
        <v>133</v>
      </c>
    </row>
    <row r="29" spans="1:8" x14ac:dyDescent="0.3">
      <c r="A29" s="27" t="s">
        <v>94</v>
      </c>
      <c r="B29" s="26">
        <v>3</v>
      </c>
      <c r="C29" s="70">
        <f>B29/B$35</f>
        <v>1.4563106796116505E-2</v>
      </c>
    </row>
    <row r="30" spans="1:8" x14ac:dyDescent="0.3">
      <c r="A30" s="27" t="s">
        <v>100</v>
      </c>
      <c r="B30" s="26">
        <v>30</v>
      </c>
      <c r="C30" s="70">
        <f t="shared" ref="C30:C34" si="33">B30/B$35</f>
        <v>0.14563106796116504</v>
      </c>
    </row>
    <row r="31" spans="1:8" x14ac:dyDescent="0.3">
      <c r="A31" s="27" t="s">
        <v>101</v>
      </c>
      <c r="B31" s="28">
        <v>106</v>
      </c>
      <c r="C31" s="53">
        <f t="shared" si="33"/>
        <v>0.5145631067961165</v>
      </c>
    </row>
    <row r="32" spans="1:8" x14ac:dyDescent="0.3">
      <c r="A32" s="73" t="s">
        <v>180</v>
      </c>
      <c r="B32" s="26">
        <v>21</v>
      </c>
      <c r="C32" s="70">
        <f t="shared" si="33"/>
        <v>0.10194174757281553</v>
      </c>
    </row>
    <row r="33" spans="1:3" x14ac:dyDescent="0.3">
      <c r="A33" s="27" t="s">
        <v>102</v>
      </c>
      <c r="B33" s="26">
        <v>11</v>
      </c>
      <c r="C33" s="70">
        <f t="shared" si="33"/>
        <v>5.3398058252427182E-2</v>
      </c>
    </row>
    <row r="34" spans="1:3" x14ac:dyDescent="0.3">
      <c r="A34" s="27" t="s">
        <v>42</v>
      </c>
      <c r="B34" s="26">
        <v>35</v>
      </c>
      <c r="C34" s="70">
        <f t="shared" si="33"/>
        <v>0.16990291262135923</v>
      </c>
    </row>
    <row r="35" spans="1:3" x14ac:dyDescent="0.3">
      <c r="A35" s="30" t="s">
        <v>6</v>
      </c>
      <c r="B35" s="31">
        <f>SUM(B29:B34)</f>
        <v>206</v>
      </c>
      <c r="C35" s="72">
        <f>SUM(C29:C34)</f>
        <v>0.99999999999999989</v>
      </c>
    </row>
  </sheetData>
  <mergeCells count="9">
    <mergeCell ref="A4:A5"/>
    <mergeCell ref="A2:H2"/>
    <mergeCell ref="A17:H17"/>
    <mergeCell ref="A27:H27"/>
    <mergeCell ref="A6:A7"/>
    <mergeCell ref="A8:A9"/>
    <mergeCell ref="A10:A11"/>
    <mergeCell ref="A12:A13"/>
    <mergeCell ref="A14:A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sqref="A1:B1"/>
    </sheetView>
  </sheetViews>
  <sheetFormatPr defaultRowHeight="14.4" x14ac:dyDescent="0.3"/>
  <cols>
    <col min="1" max="1" width="24.21875" customWidth="1"/>
    <col min="2" max="2" width="11.44140625" customWidth="1"/>
    <col min="4" max="4" width="11.6640625" customWidth="1"/>
    <col min="6" max="6" width="9.77734375" customWidth="1"/>
    <col min="7" max="7" width="10.5546875" customWidth="1"/>
  </cols>
  <sheetData>
    <row r="1" spans="1:10" ht="15.6" x14ac:dyDescent="0.3">
      <c r="A1" s="108" t="s">
        <v>103</v>
      </c>
      <c r="B1" s="108"/>
    </row>
    <row r="2" spans="1:10" ht="33.6" customHeight="1" x14ac:dyDescent="0.3">
      <c r="A2" s="106" t="s">
        <v>104</v>
      </c>
      <c r="B2" s="106"/>
      <c r="C2" s="106"/>
      <c r="D2" s="106"/>
      <c r="E2" s="106"/>
      <c r="F2" s="106"/>
      <c r="G2" s="106"/>
      <c r="H2" s="106"/>
    </row>
    <row r="3" spans="1:10" s="82" customFormat="1" ht="27" x14ac:dyDescent="0.3">
      <c r="A3" s="79"/>
      <c r="B3" s="80" t="s">
        <v>109</v>
      </c>
      <c r="C3" s="81" t="s">
        <v>110</v>
      </c>
      <c r="D3" s="80" t="s">
        <v>111</v>
      </c>
      <c r="E3" s="81" t="s">
        <v>112</v>
      </c>
      <c r="F3" s="80" t="s">
        <v>113</v>
      </c>
      <c r="G3" s="80" t="s">
        <v>15</v>
      </c>
      <c r="H3" s="76" t="s">
        <v>6</v>
      </c>
      <c r="J3" s="83"/>
    </row>
    <row r="4" spans="1:10" ht="15" customHeight="1" x14ac:dyDescent="0.3">
      <c r="A4" s="110" t="s">
        <v>105</v>
      </c>
      <c r="B4" s="74">
        <v>32</v>
      </c>
      <c r="C4" s="28">
        <v>69</v>
      </c>
      <c r="D4" s="74">
        <v>59</v>
      </c>
      <c r="E4" s="28">
        <v>33</v>
      </c>
      <c r="F4" s="74">
        <v>12</v>
      </c>
      <c r="G4" s="74">
        <v>2</v>
      </c>
      <c r="H4" s="77">
        <f t="shared" ref="H4:H11" si="0">SUM(B4:G4)</f>
        <v>207</v>
      </c>
      <c r="J4" s="15"/>
    </row>
    <row r="5" spans="1:10" ht="15" customHeight="1" x14ac:dyDescent="0.3">
      <c r="A5" s="110"/>
      <c r="B5" s="67">
        <f>B4/$H4</f>
        <v>0.15458937198067632</v>
      </c>
      <c r="C5" s="67">
        <f t="shared" ref="C5:G5" si="1">C4/$H4</f>
        <v>0.33333333333333331</v>
      </c>
      <c r="D5" s="67">
        <f t="shared" si="1"/>
        <v>0.28502415458937197</v>
      </c>
      <c r="E5" s="67">
        <f t="shared" si="1"/>
        <v>0.15942028985507245</v>
      </c>
      <c r="F5" s="67">
        <f t="shared" si="1"/>
        <v>5.7971014492753624E-2</v>
      </c>
      <c r="G5" s="67">
        <f t="shared" si="1"/>
        <v>9.6618357487922701E-3</v>
      </c>
      <c r="H5" s="68">
        <f t="shared" si="0"/>
        <v>1</v>
      </c>
      <c r="I5" s="4"/>
      <c r="J5" s="15"/>
    </row>
    <row r="6" spans="1:10" ht="15" customHeight="1" x14ac:dyDescent="0.3">
      <c r="A6" s="110" t="s">
        <v>106</v>
      </c>
      <c r="B6" s="74">
        <v>59</v>
      </c>
      <c r="C6" s="28">
        <v>72</v>
      </c>
      <c r="D6" s="74">
        <v>52</v>
      </c>
      <c r="E6" s="28">
        <v>17</v>
      </c>
      <c r="F6" s="74">
        <v>4</v>
      </c>
      <c r="G6" s="74">
        <v>3</v>
      </c>
      <c r="H6" s="77">
        <f t="shared" si="0"/>
        <v>207</v>
      </c>
      <c r="J6" s="15"/>
    </row>
    <row r="7" spans="1:10" ht="15" customHeight="1" x14ac:dyDescent="0.3">
      <c r="A7" s="110"/>
      <c r="B7" s="67">
        <f>B6/$H6</f>
        <v>0.28502415458937197</v>
      </c>
      <c r="C7" s="67">
        <f t="shared" ref="C7" si="2">C6/$H6</f>
        <v>0.34782608695652173</v>
      </c>
      <c r="D7" s="67">
        <f t="shared" ref="D7" si="3">D6/$H6</f>
        <v>0.25120772946859904</v>
      </c>
      <c r="E7" s="67">
        <f t="shared" ref="E7" si="4">E6/$H6</f>
        <v>8.2125603864734303E-2</v>
      </c>
      <c r="F7" s="67">
        <f t="shared" ref="F7" si="5">F6/$H6</f>
        <v>1.932367149758454E-2</v>
      </c>
      <c r="G7" s="67">
        <f t="shared" ref="G7" si="6">G6/$H6</f>
        <v>1.4492753623188406E-2</v>
      </c>
      <c r="H7" s="68">
        <f t="shared" si="0"/>
        <v>0.99999999999999989</v>
      </c>
      <c r="I7" s="4"/>
      <c r="J7" s="15"/>
    </row>
    <row r="8" spans="1:10" ht="15" customHeight="1" x14ac:dyDescent="0.3">
      <c r="A8" s="109" t="s">
        <v>107</v>
      </c>
      <c r="B8" s="74">
        <v>66</v>
      </c>
      <c r="C8" s="28">
        <v>70</v>
      </c>
      <c r="D8" s="74">
        <v>52</v>
      </c>
      <c r="E8" s="28">
        <v>11</v>
      </c>
      <c r="F8" s="74">
        <v>5</v>
      </c>
      <c r="G8" s="74">
        <v>3</v>
      </c>
      <c r="H8" s="77">
        <f t="shared" si="0"/>
        <v>207</v>
      </c>
      <c r="J8" s="15"/>
    </row>
    <row r="9" spans="1:10" ht="15" customHeight="1" x14ac:dyDescent="0.3">
      <c r="A9" s="109"/>
      <c r="B9" s="67">
        <f>B8/$H8</f>
        <v>0.3188405797101449</v>
      </c>
      <c r="C9" s="67">
        <f t="shared" ref="C9" si="7">C8/$H8</f>
        <v>0.33816425120772947</v>
      </c>
      <c r="D9" s="67">
        <f t="shared" ref="D9" si="8">D8/$H8</f>
        <v>0.25120772946859904</v>
      </c>
      <c r="E9" s="67">
        <f t="shared" ref="E9" si="9">E8/$H8</f>
        <v>5.3140096618357488E-2</v>
      </c>
      <c r="F9" s="67">
        <f t="shared" ref="F9" si="10">F8/$H8</f>
        <v>2.4154589371980676E-2</v>
      </c>
      <c r="G9" s="67">
        <f t="shared" ref="G9" si="11">G8/$H8</f>
        <v>1.4492753623188406E-2</v>
      </c>
      <c r="H9" s="68">
        <f t="shared" si="0"/>
        <v>1</v>
      </c>
      <c r="I9" s="4"/>
      <c r="J9" s="15"/>
    </row>
    <row r="10" spans="1:10" ht="15" customHeight="1" x14ac:dyDescent="0.3">
      <c r="A10" s="110" t="s">
        <v>108</v>
      </c>
      <c r="B10" s="74">
        <v>70</v>
      </c>
      <c r="C10" s="28">
        <v>62</v>
      </c>
      <c r="D10" s="74">
        <v>44</v>
      </c>
      <c r="E10" s="28">
        <v>6</v>
      </c>
      <c r="F10" s="74">
        <v>4</v>
      </c>
      <c r="G10" s="74">
        <v>19</v>
      </c>
      <c r="H10" s="77">
        <f t="shared" si="0"/>
        <v>205</v>
      </c>
      <c r="J10" s="15"/>
    </row>
    <row r="11" spans="1:10" ht="15" customHeight="1" x14ac:dyDescent="0.3">
      <c r="A11" s="110"/>
      <c r="B11" s="67">
        <f>B10/$H10</f>
        <v>0.34146341463414637</v>
      </c>
      <c r="C11" s="67">
        <f t="shared" ref="C11" si="12">C10/$H10</f>
        <v>0.30243902439024389</v>
      </c>
      <c r="D11" s="67">
        <f t="shared" ref="D11" si="13">D10/$H10</f>
        <v>0.21463414634146341</v>
      </c>
      <c r="E11" s="67">
        <f t="shared" ref="E11" si="14">E10/$H10</f>
        <v>2.9268292682926831E-2</v>
      </c>
      <c r="F11" s="67">
        <f t="shared" ref="F11" si="15">F10/$H10</f>
        <v>1.9512195121951219E-2</v>
      </c>
      <c r="G11" s="67">
        <f t="shared" ref="G11" si="16">G10/$H10</f>
        <v>9.2682926829268292E-2</v>
      </c>
      <c r="H11" s="68">
        <f t="shared" si="0"/>
        <v>1</v>
      </c>
      <c r="I11" s="4"/>
    </row>
    <row r="13" spans="1:10" ht="40.799999999999997" customHeight="1" x14ac:dyDescent="0.3">
      <c r="A13" s="106" t="s">
        <v>114</v>
      </c>
      <c r="B13" s="106"/>
      <c r="C13" s="106"/>
      <c r="D13" s="106"/>
      <c r="E13" s="106"/>
      <c r="F13" s="106"/>
      <c r="G13" s="106"/>
      <c r="H13" s="106"/>
    </row>
    <row r="14" spans="1:10" s="82" customFormat="1" ht="27" x14ac:dyDescent="0.3">
      <c r="A14" s="79"/>
      <c r="B14" s="80" t="s">
        <v>116</v>
      </c>
      <c r="C14" s="81" t="s">
        <v>115</v>
      </c>
      <c r="D14" s="81" t="s">
        <v>117</v>
      </c>
      <c r="E14" s="81" t="s">
        <v>118</v>
      </c>
      <c r="F14" s="80" t="s">
        <v>119</v>
      </c>
      <c r="G14" s="80" t="s">
        <v>15</v>
      </c>
      <c r="H14" s="75" t="s">
        <v>6</v>
      </c>
      <c r="J14" s="78"/>
    </row>
    <row r="15" spans="1:10" x14ac:dyDescent="0.3">
      <c r="A15" s="110" t="s">
        <v>120</v>
      </c>
      <c r="B15" s="66">
        <v>23</v>
      </c>
      <c r="C15" s="26">
        <v>47</v>
      </c>
      <c r="D15" s="26">
        <v>95</v>
      </c>
      <c r="E15" s="26">
        <v>34</v>
      </c>
      <c r="F15" s="66">
        <v>6</v>
      </c>
      <c r="G15" s="66">
        <v>2</v>
      </c>
      <c r="H15" s="76">
        <f t="shared" ref="H15:H22" si="17">SUM(B15:G15)</f>
        <v>207</v>
      </c>
      <c r="J15" s="17"/>
    </row>
    <row r="16" spans="1:10" x14ac:dyDescent="0.3">
      <c r="A16" s="110"/>
      <c r="B16" s="67">
        <f>B15/$H15</f>
        <v>0.1111111111111111</v>
      </c>
      <c r="C16" s="67">
        <f t="shared" ref="C16" si="18">C15/$H15</f>
        <v>0.22705314009661837</v>
      </c>
      <c r="D16" s="67">
        <f t="shared" ref="D16" si="19">D15/$H15</f>
        <v>0.45893719806763283</v>
      </c>
      <c r="E16" s="67">
        <f t="shared" ref="E16" si="20">E15/$H15</f>
        <v>0.16425120772946861</v>
      </c>
      <c r="F16" s="67">
        <f t="shared" ref="F16" si="21">F15/$H15</f>
        <v>2.8985507246376812E-2</v>
      </c>
      <c r="G16" s="67">
        <f t="shared" ref="G16" si="22">G15/$H15</f>
        <v>9.6618357487922701E-3</v>
      </c>
      <c r="H16" s="68">
        <f t="shared" si="17"/>
        <v>1</v>
      </c>
      <c r="I16" s="11"/>
      <c r="J16" s="17"/>
    </row>
    <row r="17" spans="1:10" x14ac:dyDescent="0.3">
      <c r="A17" s="110" t="s">
        <v>121</v>
      </c>
      <c r="B17" s="66">
        <v>94</v>
      </c>
      <c r="C17" s="26">
        <v>74</v>
      </c>
      <c r="D17" s="26">
        <v>19</v>
      </c>
      <c r="E17" s="26">
        <v>9</v>
      </c>
      <c r="F17" s="66">
        <v>1</v>
      </c>
      <c r="G17" s="66">
        <v>10</v>
      </c>
      <c r="H17" s="76">
        <f t="shared" si="17"/>
        <v>207</v>
      </c>
      <c r="J17" s="17"/>
    </row>
    <row r="18" spans="1:10" x14ac:dyDescent="0.3">
      <c r="A18" s="110"/>
      <c r="B18" s="67">
        <f>B17/$H17</f>
        <v>0.45410628019323673</v>
      </c>
      <c r="C18" s="67">
        <f t="shared" ref="C18" si="23">C17/$H17</f>
        <v>0.35748792270531399</v>
      </c>
      <c r="D18" s="67">
        <f t="shared" ref="D18" si="24">D17/$H17</f>
        <v>9.1787439613526575E-2</v>
      </c>
      <c r="E18" s="67">
        <f t="shared" ref="E18" si="25">E17/$H17</f>
        <v>4.3478260869565216E-2</v>
      </c>
      <c r="F18" s="67">
        <f t="shared" ref="F18" si="26">F17/$H17</f>
        <v>4.830917874396135E-3</v>
      </c>
      <c r="G18" s="67">
        <f t="shared" ref="G18" si="27">G17/$H17</f>
        <v>4.8309178743961352E-2</v>
      </c>
      <c r="H18" s="68">
        <f t="shared" si="17"/>
        <v>1</v>
      </c>
      <c r="I18" s="11"/>
      <c r="J18" s="17"/>
    </row>
    <row r="19" spans="1:10" x14ac:dyDescent="0.3">
      <c r="A19" s="110" t="s">
        <v>122</v>
      </c>
      <c r="B19" s="66">
        <v>44</v>
      </c>
      <c r="C19" s="26">
        <v>72</v>
      </c>
      <c r="D19" s="26">
        <v>67</v>
      </c>
      <c r="E19" s="26">
        <v>18</v>
      </c>
      <c r="F19" s="66">
        <v>3</v>
      </c>
      <c r="G19" s="66">
        <v>2</v>
      </c>
      <c r="H19" s="76">
        <f t="shared" si="17"/>
        <v>206</v>
      </c>
      <c r="J19" s="17"/>
    </row>
    <row r="20" spans="1:10" x14ac:dyDescent="0.3">
      <c r="A20" s="110"/>
      <c r="B20" s="67">
        <f>B19/$H19</f>
        <v>0.21359223300970873</v>
      </c>
      <c r="C20" s="67">
        <f t="shared" ref="C20" si="28">C19/$H19</f>
        <v>0.34951456310679613</v>
      </c>
      <c r="D20" s="67">
        <f t="shared" ref="D20" si="29">D19/$H19</f>
        <v>0.32524271844660196</v>
      </c>
      <c r="E20" s="67">
        <f t="shared" ref="E20" si="30">E19/$H19</f>
        <v>8.7378640776699032E-2</v>
      </c>
      <c r="F20" s="67">
        <f t="shared" ref="F20" si="31">F19/$H19</f>
        <v>1.4563106796116505E-2</v>
      </c>
      <c r="G20" s="67">
        <f t="shared" ref="G20" si="32">G19/$H19</f>
        <v>9.7087378640776691E-3</v>
      </c>
      <c r="H20" s="68">
        <f t="shared" si="17"/>
        <v>1</v>
      </c>
      <c r="I20" s="11"/>
      <c r="J20" s="17"/>
    </row>
    <row r="21" spans="1:10" x14ac:dyDescent="0.3">
      <c r="A21" s="109" t="s">
        <v>123</v>
      </c>
      <c r="B21" s="66">
        <v>10</v>
      </c>
      <c r="C21" s="26">
        <v>32</v>
      </c>
      <c r="D21" s="26">
        <v>91</v>
      </c>
      <c r="E21" s="26">
        <v>51</v>
      </c>
      <c r="F21" s="66">
        <v>21</v>
      </c>
      <c r="G21" s="66">
        <v>2</v>
      </c>
      <c r="H21" s="76">
        <f t="shared" si="17"/>
        <v>207</v>
      </c>
      <c r="J21" s="17"/>
    </row>
    <row r="22" spans="1:10" x14ac:dyDescent="0.3">
      <c r="A22" s="109"/>
      <c r="B22" s="67">
        <f>B21/$H21</f>
        <v>4.8309178743961352E-2</v>
      </c>
      <c r="C22" s="67">
        <f t="shared" ref="C22" si="33">C21/$H21</f>
        <v>0.15458937198067632</v>
      </c>
      <c r="D22" s="67">
        <f t="shared" ref="D22" si="34">D21/$H21</f>
        <v>0.43961352657004832</v>
      </c>
      <c r="E22" s="67">
        <f t="shared" ref="E22" si="35">E21/$H21</f>
        <v>0.24637681159420291</v>
      </c>
      <c r="F22" s="67">
        <f t="shared" ref="F22" si="36">F21/$H21</f>
        <v>0.10144927536231885</v>
      </c>
      <c r="G22" s="67">
        <f t="shared" ref="G22" si="37">G21/$H21</f>
        <v>9.6618357487922701E-3</v>
      </c>
      <c r="H22" s="68">
        <f t="shared" si="17"/>
        <v>1</v>
      </c>
      <c r="I22" s="11"/>
      <c r="J22" s="17"/>
    </row>
    <row r="24" spans="1:10" ht="33.6" customHeight="1" x14ac:dyDescent="0.3">
      <c r="A24" s="107" t="s">
        <v>124</v>
      </c>
      <c r="B24" s="107"/>
      <c r="C24" s="107"/>
      <c r="D24" s="107"/>
      <c r="E24" s="107"/>
      <c r="F24" s="107"/>
      <c r="G24" s="107"/>
      <c r="H24" s="107"/>
    </row>
    <row r="25" spans="1:10" s="82" customFormat="1" ht="27" x14ac:dyDescent="0.3">
      <c r="A25" s="79"/>
      <c r="B25" s="80" t="s">
        <v>87</v>
      </c>
      <c r="C25" s="81" t="s">
        <v>88</v>
      </c>
      <c r="D25" s="81" t="s">
        <v>89</v>
      </c>
      <c r="E25" s="81" t="s">
        <v>90</v>
      </c>
      <c r="F25" s="80" t="s">
        <v>91</v>
      </c>
      <c r="G25" s="80" t="s">
        <v>42</v>
      </c>
      <c r="H25" s="75" t="s">
        <v>6</v>
      </c>
      <c r="J25" s="83"/>
    </row>
    <row r="26" spans="1:10" x14ac:dyDescent="0.3">
      <c r="A26" s="110" t="s">
        <v>120</v>
      </c>
      <c r="B26" s="66">
        <v>13</v>
      </c>
      <c r="C26" s="26">
        <v>40</v>
      </c>
      <c r="D26" s="26">
        <v>47</v>
      </c>
      <c r="E26" s="26">
        <v>89</v>
      </c>
      <c r="F26" s="66">
        <v>16</v>
      </c>
      <c r="G26" s="66">
        <v>2</v>
      </c>
      <c r="H26" s="76">
        <f t="shared" ref="H26:H33" si="38">SUM(B26:G26)</f>
        <v>207</v>
      </c>
      <c r="I26" s="4"/>
      <c r="J26" s="15"/>
    </row>
    <row r="27" spans="1:10" x14ac:dyDescent="0.3">
      <c r="A27" s="110"/>
      <c r="B27" s="67">
        <f>B26/$H26</f>
        <v>6.280193236714976E-2</v>
      </c>
      <c r="C27" s="67">
        <f t="shared" ref="C27" si="39">C26/$H26</f>
        <v>0.19323671497584541</v>
      </c>
      <c r="D27" s="67">
        <f t="shared" ref="D27" si="40">D26/$H26</f>
        <v>0.22705314009661837</v>
      </c>
      <c r="E27" s="67">
        <f t="shared" ref="E27" si="41">E26/$H26</f>
        <v>0.42995169082125606</v>
      </c>
      <c r="F27" s="67">
        <f t="shared" ref="F27" si="42">F26/$H26</f>
        <v>7.7294685990338161E-2</v>
      </c>
      <c r="G27" s="67">
        <f t="shared" ref="G27" si="43">G26/$H26</f>
        <v>9.6618357487922701E-3</v>
      </c>
      <c r="H27" s="68">
        <f t="shared" si="38"/>
        <v>1</v>
      </c>
      <c r="I27" s="4"/>
      <c r="J27" s="15"/>
    </row>
    <row r="28" spans="1:10" x14ac:dyDescent="0.3">
      <c r="A28" s="110" t="s">
        <v>121</v>
      </c>
      <c r="B28" s="66">
        <v>23</v>
      </c>
      <c r="C28" s="26">
        <v>38</v>
      </c>
      <c r="D28" s="26">
        <v>62</v>
      </c>
      <c r="E28" s="26">
        <v>55</v>
      </c>
      <c r="F28" s="66">
        <v>10</v>
      </c>
      <c r="G28" s="66">
        <v>19</v>
      </c>
      <c r="H28" s="76">
        <f t="shared" si="38"/>
        <v>207</v>
      </c>
      <c r="I28" s="4"/>
      <c r="J28" s="15"/>
    </row>
    <row r="29" spans="1:10" x14ac:dyDescent="0.3">
      <c r="A29" s="110"/>
      <c r="B29" s="67">
        <f>B28/$H28</f>
        <v>0.1111111111111111</v>
      </c>
      <c r="C29" s="67">
        <f t="shared" ref="C29" si="44">C28/$H28</f>
        <v>0.18357487922705315</v>
      </c>
      <c r="D29" s="67">
        <f t="shared" ref="D29" si="45">D28/$H28</f>
        <v>0.29951690821256038</v>
      </c>
      <c r="E29" s="67">
        <f t="shared" ref="E29" si="46">E28/$H28</f>
        <v>0.26570048309178745</v>
      </c>
      <c r="F29" s="67">
        <f t="shared" ref="F29" si="47">F28/$H28</f>
        <v>4.8309178743961352E-2</v>
      </c>
      <c r="G29" s="67">
        <f t="shared" ref="G29" si="48">G28/$H28</f>
        <v>9.1787439613526575E-2</v>
      </c>
      <c r="H29" s="68">
        <f t="shared" si="38"/>
        <v>1</v>
      </c>
      <c r="I29" s="4"/>
      <c r="J29" s="15"/>
    </row>
    <row r="30" spans="1:10" x14ac:dyDescent="0.3">
      <c r="A30" s="110" t="s">
        <v>122</v>
      </c>
      <c r="B30" s="66">
        <v>14</v>
      </c>
      <c r="C30" s="26">
        <v>40</v>
      </c>
      <c r="D30" s="26">
        <v>57</v>
      </c>
      <c r="E30" s="26">
        <v>83</v>
      </c>
      <c r="F30" s="66">
        <v>12</v>
      </c>
      <c r="G30" s="66">
        <v>1</v>
      </c>
      <c r="H30" s="76">
        <f t="shared" si="38"/>
        <v>207</v>
      </c>
    </row>
    <row r="31" spans="1:10" x14ac:dyDescent="0.3">
      <c r="A31" s="110"/>
      <c r="B31" s="67">
        <f>B30/$H30</f>
        <v>6.7632850241545889E-2</v>
      </c>
      <c r="C31" s="67">
        <f t="shared" ref="C31" si="49">C30/$H30</f>
        <v>0.19323671497584541</v>
      </c>
      <c r="D31" s="67">
        <f t="shared" ref="D31" si="50">D30/$H30</f>
        <v>0.27536231884057971</v>
      </c>
      <c r="E31" s="67">
        <f t="shared" ref="E31" si="51">E30/$H30</f>
        <v>0.40096618357487923</v>
      </c>
      <c r="F31" s="67">
        <f t="shared" ref="F31" si="52">F30/$H30</f>
        <v>5.7971014492753624E-2</v>
      </c>
      <c r="G31" s="67">
        <f t="shared" ref="G31" si="53">G30/$H30</f>
        <v>4.830917874396135E-3</v>
      </c>
      <c r="H31" s="68">
        <f t="shared" si="38"/>
        <v>1</v>
      </c>
    </row>
    <row r="32" spans="1:10" x14ac:dyDescent="0.3">
      <c r="A32" s="109" t="s">
        <v>123</v>
      </c>
      <c r="B32" s="66">
        <v>9</v>
      </c>
      <c r="C32" s="26">
        <v>32</v>
      </c>
      <c r="D32" s="26">
        <v>45</v>
      </c>
      <c r="E32" s="26">
        <v>100</v>
      </c>
      <c r="F32" s="66">
        <v>18</v>
      </c>
      <c r="G32" s="66">
        <v>1</v>
      </c>
      <c r="H32" s="76">
        <f t="shared" si="38"/>
        <v>205</v>
      </c>
    </row>
    <row r="33" spans="1:8" x14ac:dyDescent="0.3">
      <c r="A33" s="109"/>
      <c r="B33" s="67">
        <f>B32/$H32</f>
        <v>4.3902439024390241E-2</v>
      </c>
      <c r="C33" s="67">
        <f t="shared" ref="C33" si="54">C32/$H32</f>
        <v>0.15609756097560976</v>
      </c>
      <c r="D33" s="67">
        <f t="shared" ref="D33" si="55">D32/$H32</f>
        <v>0.21951219512195122</v>
      </c>
      <c r="E33" s="67">
        <f t="shared" ref="E33" si="56">E32/$H32</f>
        <v>0.48780487804878048</v>
      </c>
      <c r="F33" s="67">
        <f t="shared" ref="F33" si="57">F32/$H32</f>
        <v>8.7804878048780483E-2</v>
      </c>
      <c r="G33" s="67">
        <f t="shared" ref="G33" si="58">G32/$H32</f>
        <v>4.8780487804878049E-3</v>
      </c>
      <c r="H33" s="68">
        <f t="shared" si="38"/>
        <v>1</v>
      </c>
    </row>
  </sheetData>
  <mergeCells count="16">
    <mergeCell ref="A2:H2"/>
    <mergeCell ref="A13:H13"/>
    <mergeCell ref="A24:H24"/>
    <mergeCell ref="A1:B1"/>
    <mergeCell ref="A32:A33"/>
    <mergeCell ref="A4:A5"/>
    <mergeCell ref="A6:A7"/>
    <mergeCell ref="A8:A9"/>
    <mergeCell ref="A10:A11"/>
    <mergeCell ref="A15:A16"/>
    <mergeCell ref="A17:A18"/>
    <mergeCell ref="A19:A20"/>
    <mergeCell ref="A21:A22"/>
    <mergeCell ref="A26:A27"/>
    <mergeCell ref="A28:A29"/>
    <mergeCell ref="A30:A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heetViews>
  <sheetFormatPr defaultRowHeight="14.4" x14ac:dyDescent="0.3"/>
  <cols>
    <col min="1" max="1" width="25.6640625" customWidth="1"/>
    <col min="3" max="3" width="10.6640625" customWidth="1"/>
  </cols>
  <sheetData>
    <row r="1" spans="1:4" ht="15.6" x14ac:dyDescent="0.3">
      <c r="A1" s="2" t="s">
        <v>125</v>
      </c>
    </row>
    <row r="2" spans="1:4" x14ac:dyDescent="0.3">
      <c r="A2" s="1" t="s">
        <v>126</v>
      </c>
    </row>
    <row r="3" spans="1:4" x14ac:dyDescent="0.3">
      <c r="A3" s="43" t="s">
        <v>135</v>
      </c>
      <c r="B3" s="31" t="s">
        <v>132</v>
      </c>
      <c r="C3" s="31" t="s">
        <v>133</v>
      </c>
    </row>
    <row r="4" spans="1:4" x14ac:dyDescent="0.3">
      <c r="A4" s="35" t="s">
        <v>127</v>
      </c>
      <c r="B4" s="28">
        <v>106</v>
      </c>
      <c r="C4" s="53">
        <f>B4/B$10</f>
        <v>0.50717703349282295</v>
      </c>
      <c r="D4" s="10"/>
    </row>
    <row r="5" spans="1:4" x14ac:dyDescent="0.3">
      <c r="A5" s="35" t="s">
        <v>128</v>
      </c>
      <c r="B5" s="28">
        <v>61</v>
      </c>
      <c r="C5" s="53">
        <f t="shared" ref="C5:C9" si="0">B5/B$10</f>
        <v>0.291866028708134</v>
      </c>
      <c r="D5" s="10"/>
    </row>
    <row r="6" spans="1:4" x14ac:dyDescent="0.3">
      <c r="A6" s="35" t="s">
        <v>129</v>
      </c>
      <c r="B6" s="28">
        <v>31</v>
      </c>
      <c r="C6" s="53">
        <f t="shared" si="0"/>
        <v>0.14832535885167464</v>
      </c>
      <c r="D6" s="10"/>
    </row>
    <row r="7" spans="1:4" x14ac:dyDescent="0.3">
      <c r="A7" s="35" t="s">
        <v>130</v>
      </c>
      <c r="B7" s="28">
        <v>89</v>
      </c>
      <c r="C7" s="53">
        <f t="shared" si="0"/>
        <v>0.42583732057416268</v>
      </c>
      <c r="D7" s="10"/>
    </row>
    <row r="8" spans="1:4" x14ac:dyDescent="0.3">
      <c r="A8" s="35" t="s">
        <v>131</v>
      </c>
      <c r="B8" s="28">
        <v>4</v>
      </c>
      <c r="C8" s="53">
        <f t="shared" si="0"/>
        <v>1.9138755980861243E-2</v>
      </c>
      <c r="D8" s="10"/>
    </row>
    <row r="9" spans="1:4" x14ac:dyDescent="0.3">
      <c r="A9" s="35" t="s">
        <v>15</v>
      </c>
      <c r="B9" s="28">
        <v>15</v>
      </c>
      <c r="C9" s="53">
        <f t="shared" si="0"/>
        <v>7.1770334928229665E-2</v>
      </c>
      <c r="D9" s="10"/>
    </row>
    <row r="10" spans="1:4" x14ac:dyDescent="0.3">
      <c r="A10" s="30" t="s">
        <v>6</v>
      </c>
      <c r="B10" s="40">
        <v>209</v>
      </c>
      <c r="C10" s="40" t="s">
        <v>181</v>
      </c>
    </row>
    <row r="11" spans="1:4" x14ac:dyDescent="0.3">
      <c r="A11" s="1"/>
    </row>
    <row r="14" spans="1:4" x14ac:dyDescent="0.3">
      <c r="A14" s="1"/>
    </row>
    <row r="17" spans="1:1" x14ac:dyDescent="0.3">
      <c r="A17" s="1"/>
    </row>
    <row r="19" spans="1:1" x14ac:dyDescent="0.3">
      <c r="A19" s="10"/>
    </row>
    <row r="20" spans="1:1" x14ac:dyDescent="0.3">
      <c r="A20" s="10"/>
    </row>
    <row r="21" spans="1:1" x14ac:dyDescent="0.3">
      <c r="A21" s="5"/>
    </row>
    <row r="23" spans="1:1" x14ac:dyDescent="0.3">
      <c r="A23" s="1"/>
    </row>
    <row r="26" spans="1:1" x14ac:dyDescent="0.3">
      <c r="A26" s="1"/>
    </row>
    <row r="27" spans="1:1" x14ac:dyDescent="0.3">
      <c r="A27" s="1"/>
    </row>
    <row r="28" spans="1:1" x14ac:dyDescent="0.3">
      <c r="A28" s="10"/>
    </row>
    <row r="29" spans="1:1" x14ac:dyDescent="0.3">
      <c r="A29" s="10"/>
    </row>
    <row r="30" spans="1:1" x14ac:dyDescent="0.3">
      <c r="A30" s="10"/>
    </row>
    <row r="31" spans="1:1" x14ac:dyDescent="0.3">
      <c r="A31" s="10"/>
    </row>
    <row r="32" spans="1:1" x14ac:dyDescent="0.3">
      <c r="A32" s="16"/>
    </row>
    <row r="33" spans="1:1" x14ac:dyDescent="0.3">
      <c r="A33" s="1"/>
    </row>
    <row r="35" spans="1:1" x14ac:dyDescent="0.3">
      <c r="A35" s="10"/>
    </row>
    <row r="36" spans="1:1" x14ac:dyDescent="0.3">
      <c r="A36" s="10"/>
    </row>
    <row r="37" spans="1:1" x14ac:dyDescent="0.3">
      <c r="A37" s="10"/>
    </row>
    <row r="38" spans="1:1" x14ac:dyDescent="0.3">
      <c r="A38" s="10"/>
    </row>
    <row r="39" spans="1:1" x14ac:dyDescent="0.3">
      <c r="A39" s="10"/>
    </row>
    <row r="40" spans="1:1" x14ac:dyDescent="0.3">
      <c r="A40" s="10"/>
    </row>
    <row r="41" spans="1:1" x14ac:dyDescent="0.3">
      <c r="A41"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B1"/>
    </sheetView>
  </sheetViews>
  <sheetFormatPr defaultRowHeight="14.4" x14ac:dyDescent="0.3"/>
  <cols>
    <col min="1" max="1" width="25.6640625" customWidth="1"/>
    <col min="3" max="3" width="12.21875" customWidth="1"/>
  </cols>
  <sheetData>
    <row r="1" spans="1:3" ht="15.6" x14ac:dyDescent="0.3">
      <c r="A1" s="97" t="s">
        <v>159</v>
      </c>
      <c r="B1" s="97"/>
    </row>
    <row r="2" spans="1:3" ht="15.6" x14ac:dyDescent="0.3">
      <c r="A2" s="2"/>
    </row>
    <row r="3" spans="1:3" s="21" customFormat="1" x14ac:dyDescent="0.3">
      <c r="A3" s="20" t="s">
        <v>144</v>
      </c>
    </row>
    <row r="4" spans="1:3" x14ac:dyDescent="0.3">
      <c r="A4" s="42" t="s">
        <v>158</v>
      </c>
      <c r="B4" s="31" t="s">
        <v>142</v>
      </c>
      <c r="C4" s="31" t="s">
        <v>133</v>
      </c>
    </row>
    <row r="5" spans="1:3" x14ac:dyDescent="0.3">
      <c r="A5" s="33" t="s">
        <v>145</v>
      </c>
      <c r="B5" s="26">
        <v>36</v>
      </c>
      <c r="C5" s="34">
        <f t="shared" ref="C5:C11" si="0">B5/B$12</f>
        <v>0.17224880382775121</v>
      </c>
    </row>
    <row r="6" spans="1:3" x14ac:dyDescent="0.3">
      <c r="A6" s="35" t="s">
        <v>146</v>
      </c>
      <c r="B6" s="26">
        <v>59</v>
      </c>
      <c r="C6" s="34">
        <f t="shared" si="0"/>
        <v>0.28229665071770332</v>
      </c>
    </row>
    <row r="7" spans="1:3" x14ac:dyDescent="0.3">
      <c r="A7" s="35" t="s">
        <v>147</v>
      </c>
      <c r="B7" s="26">
        <v>30</v>
      </c>
      <c r="C7" s="34">
        <f t="shared" si="0"/>
        <v>0.14354066985645933</v>
      </c>
    </row>
    <row r="8" spans="1:3" x14ac:dyDescent="0.3">
      <c r="A8" s="35" t="s">
        <v>148</v>
      </c>
      <c r="B8" s="26">
        <v>24</v>
      </c>
      <c r="C8" s="34">
        <f t="shared" si="0"/>
        <v>0.11483253588516747</v>
      </c>
    </row>
    <row r="9" spans="1:3" x14ac:dyDescent="0.3">
      <c r="A9" s="35" t="s">
        <v>149</v>
      </c>
      <c r="B9" s="26">
        <v>34</v>
      </c>
      <c r="C9" s="34">
        <f t="shared" si="0"/>
        <v>0.16267942583732056</v>
      </c>
    </row>
    <row r="10" spans="1:3" x14ac:dyDescent="0.3">
      <c r="A10" s="35" t="s">
        <v>150</v>
      </c>
      <c r="B10" s="26">
        <v>15</v>
      </c>
      <c r="C10" s="34">
        <f t="shared" si="0"/>
        <v>7.1770334928229665E-2</v>
      </c>
    </row>
    <row r="11" spans="1:3" x14ac:dyDescent="0.3">
      <c r="A11" s="35" t="s">
        <v>151</v>
      </c>
      <c r="B11" s="26">
        <f>11</f>
        <v>11</v>
      </c>
      <c r="C11" s="34">
        <f t="shared" si="0"/>
        <v>5.2631578947368418E-2</v>
      </c>
    </row>
    <row r="12" spans="1:3" x14ac:dyDescent="0.3">
      <c r="A12" s="84" t="s">
        <v>6</v>
      </c>
      <c r="B12" s="31">
        <f>SUM(B5:B11)</f>
        <v>209</v>
      </c>
      <c r="C12" s="32">
        <f>SUM(C5:C11)</f>
        <v>1</v>
      </c>
    </row>
    <row r="14" spans="1:3" s="21" customFormat="1" x14ac:dyDescent="0.3">
      <c r="A14" s="22" t="s">
        <v>182</v>
      </c>
    </row>
    <row r="15" spans="1:3" x14ac:dyDescent="0.3">
      <c r="A15" s="42" t="s">
        <v>158</v>
      </c>
      <c r="B15" s="31" t="s">
        <v>142</v>
      </c>
      <c r="C15" s="31" t="s">
        <v>133</v>
      </c>
    </row>
    <row r="16" spans="1:3" x14ac:dyDescent="0.3">
      <c r="A16" s="33" t="s">
        <v>183</v>
      </c>
      <c r="B16" s="26">
        <v>57</v>
      </c>
      <c r="C16" s="34">
        <f t="shared" ref="C16:C21" si="1">B16/B$12</f>
        <v>0.27272727272727271</v>
      </c>
    </row>
    <row r="17" spans="1:3" x14ac:dyDescent="0.3">
      <c r="A17" s="85" t="s">
        <v>184</v>
      </c>
      <c r="B17" s="26">
        <v>47</v>
      </c>
      <c r="C17" s="34">
        <f t="shared" si="1"/>
        <v>0.22488038277511962</v>
      </c>
    </row>
    <row r="18" spans="1:3" x14ac:dyDescent="0.3">
      <c r="A18" s="85" t="s">
        <v>185</v>
      </c>
      <c r="B18" s="26">
        <v>36</v>
      </c>
      <c r="C18" s="34">
        <f t="shared" si="1"/>
        <v>0.17224880382775121</v>
      </c>
    </row>
    <row r="19" spans="1:3" x14ac:dyDescent="0.3">
      <c r="A19" s="85" t="s">
        <v>186</v>
      </c>
      <c r="B19" s="26">
        <v>31</v>
      </c>
      <c r="C19" s="34">
        <f t="shared" si="1"/>
        <v>0.14832535885167464</v>
      </c>
    </row>
    <row r="20" spans="1:3" x14ac:dyDescent="0.3">
      <c r="A20" s="35" t="s">
        <v>153</v>
      </c>
      <c r="B20" s="26">
        <v>29</v>
      </c>
      <c r="C20" s="34">
        <f t="shared" si="1"/>
        <v>0.13875598086124402</v>
      </c>
    </row>
    <row r="21" spans="1:3" x14ac:dyDescent="0.3">
      <c r="A21" s="35" t="s">
        <v>152</v>
      </c>
      <c r="B21" s="26">
        <v>9</v>
      </c>
      <c r="C21" s="34">
        <f t="shared" si="1"/>
        <v>4.3062200956937802E-2</v>
      </c>
    </row>
    <row r="22" spans="1:3" x14ac:dyDescent="0.3">
      <c r="A22" s="84" t="s">
        <v>6</v>
      </c>
      <c r="B22" s="31">
        <f>SUM(B16:B21)</f>
        <v>209</v>
      </c>
      <c r="C22" s="32">
        <f>SUM(C16:C21)</f>
        <v>0.99999999999999989</v>
      </c>
    </row>
    <row r="24" spans="1:3" s="21" customFormat="1" x14ac:dyDescent="0.3">
      <c r="A24" s="22" t="s">
        <v>154</v>
      </c>
    </row>
    <row r="25" spans="1:3" x14ac:dyDescent="0.3">
      <c r="A25" s="42" t="s">
        <v>158</v>
      </c>
      <c r="B25" s="31" t="s">
        <v>142</v>
      </c>
      <c r="C25" s="31" t="s">
        <v>133</v>
      </c>
    </row>
    <row r="26" spans="1:3" x14ac:dyDescent="0.3">
      <c r="A26" s="33" t="s">
        <v>155</v>
      </c>
      <c r="B26" s="26">
        <v>99</v>
      </c>
      <c r="C26" s="34">
        <f>B26/B$12</f>
        <v>0.47368421052631576</v>
      </c>
    </row>
    <row r="27" spans="1:3" x14ac:dyDescent="0.3">
      <c r="A27" s="35" t="s">
        <v>156</v>
      </c>
      <c r="B27" s="26">
        <v>101</v>
      </c>
      <c r="C27" s="34">
        <f>B27/B$12</f>
        <v>0.48325358851674644</v>
      </c>
    </row>
    <row r="28" spans="1:3" x14ac:dyDescent="0.3">
      <c r="A28" s="35" t="s">
        <v>157</v>
      </c>
      <c r="B28" s="26">
        <v>2</v>
      </c>
      <c r="C28" s="34">
        <f>B28/B$12</f>
        <v>9.5693779904306216E-3</v>
      </c>
    </row>
    <row r="29" spans="1:3" x14ac:dyDescent="0.3">
      <c r="A29" s="35" t="s">
        <v>152</v>
      </c>
      <c r="B29" s="26">
        <v>7</v>
      </c>
      <c r="C29" s="34">
        <f>B29/B$12</f>
        <v>3.3492822966507178E-2</v>
      </c>
    </row>
    <row r="30" spans="1:3" x14ac:dyDescent="0.3">
      <c r="A30" s="84" t="s">
        <v>6</v>
      </c>
      <c r="B30" s="31">
        <f>SUM(B26:B29)</f>
        <v>209</v>
      </c>
      <c r="C30" s="32">
        <f>SUM(C26:C29)</f>
        <v>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Section 1</vt:lpstr>
      <vt:lpstr>Section 2</vt:lpstr>
      <vt:lpstr>Section 3</vt:lpstr>
      <vt:lpstr>Section 4</vt:lpstr>
      <vt:lpstr>Section 5</vt:lpstr>
      <vt:lpstr>Section 6</vt:lpstr>
      <vt:lpstr>Section 7</vt:lpstr>
      <vt:lpstr>Demogs</vt:lpstr>
      <vt:lpstr>README!OLE_LINK4</vt:lpstr>
    </vt:vector>
  </TitlesOfParts>
  <Company>EDUCAUSE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parroway</dc:creator>
  <cp:lastModifiedBy>gdobbin</cp:lastModifiedBy>
  <dcterms:created xsi:type="dcterms:W3CDTF">2011-11-21T18:19:13Z</dcterms:created>
  <dcterms:modified xsi:type="dcterms:W3CDTF">2011-11-30T18:20:16Z</dcterms:modified>
</cp:coreProperties>
</file>