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 defaultThemeVersion="124226"/>
  <bookViews>
    <workbookView xWindow="552" yWindow="0" windowWidth="25032" windowHeight="13080" tabRatio="817" firstSheet="1" activeTab="1"/>
  </bookViews>
  <sheets>
    <sheet name="Cover" sheetId="9" r:id="rId1"/>
    <sheet name="Instructions" sheetId="6" r:id="rId2"/>
    <sheet name="Summary" sheetId="2" r:id="rId3"/>
    <sheet name="Project Description" sheetId="14" r:id="rId4"/>
    <sheet name="Data" sheetId="7" r:id="rId5"/>
    <sheet name="Enrollment" sheetId="8" r:id="rId6"/>
    <sheet name="Revenue" sheetId="4" r:id="rId7"/>
    <sheet name="Personnel" sheetId="3" r:id="rId8"/>
    <sheet name="Operating Expense" sheetId="5" r:id="rId9"/>
    <sheet name="Projected Savings" sheetId="13" r:id="rId10"/>
    <sheet name="KPIs" sheetId="12" r:id="rId11"/>
  </sheets>
  <definedNames>
    <definedName name="_xlnm.Print_Area" localSheetId="10">KPIs!$A$1:$L$138</definedName>
    <definedName name="_xlnm.Print_Area" localSheetId="2">Summary!$A$1:$H$59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8" i="4" l="1"/>
  <c r="E48" i="4"/>
  <c r="F48" i="4"/>
  <c r="D50" i="4"/>
  <c r="E50" i="4"/>
  <c r="F50" i="4"/>
  <c r="F17" i="4"/>
  <c r="F18" i="4"/>
  <c r="F51" i="4"/>
  <c r="D49" i="4"/>
  <c r="E49" i="4"/>
  <c r="F49" i="4"/>
  <c r="F52" i="4"/>
  <c r="F54" i="4"/>
  <c r="L23" i="4"/>
  <c r="E23" i="4"/>
  <c r="F23" i="4"/>
  <c r="F25" i="4"/>
  <c r="E24" i="4"/>
  <c r="F24" i="4"/>
  <c r="F26" i="4"/>
  <c r="F28" i="4"/>
  <c r="F30" i="4"/>
  <c r="F32" i="4"/>
  <c r="E35" i="4"/>
  <c r="F35" i="4"/>
  <c r="F24" i="8"/>
  <c r="F28" i="8"/>
  <c r="F19" i="4"/>
  <c r="F36" i="4"/>
  <c r="F38" i="4"/>
  <c r="E40" i="4"/>
  <c r="F40" i="4"/>
  <c r="F43" i="4"/>
  <c r="E41" i="4"/>
  <c r="F41" i="4"/>
  <c r="F44" i="4"/>
  <c r="F46" i="4"/>
  <c r="F57" i="4"/>
  <c r="E17" i="4"/>
  <c r="E18" i="4"/>
  <c r="E51" i="4"/>
  <c r="E52" i="4"/>
  <c r="E54" i="4"/>
  <c r="E25" i="4"/>
  <c r="E26" i="4"/>
  <c r="E28" i="4"/>
  <c r="E30" i="4"/>
  <c r="E32" i="4"/>
  <c r="E24" i="8"/>
  <c r="E28" i="8"/>
  <c r="E19" i="4"/>
  <c r="E36" i="4"/>
  <c r="E38" i="4"/>
  <c r="E43" i="4"/>
  <c r="E44" i="4"/>
  <c r="E46" i="4"/>
  <c r="E57" i="4"/>
  <c r="C57" i="4"/>
  <c r="D17" i="4"/>
  <c r="D18" i="4"/>
  <c r="D51" i="4"/>
  <c r="D52" i="4"/>
  <c r="D54" i="4"/>
  <c r="D24" i="8"/>
  <c r="D28" i="8"/>
  <c r="D19" i="4"/>
  <c r="D36" i="4"/>
  <c r="D38" i="4"/>
  <c r="D43" i="4"/>
  <c r="D44" i="4"/>
  <c r="D46" i="4"/>
  <c r="D57" i="4"/>
  <c r="D24" i="4"/>
  <c r="L11" i="8"/>
  <c r="E12" i="8"/>
  <c r="F12" i="8"/>
  <c r="F13" i="8"/>
  <c r="F18" i="8"/>
  <c r="F16" i="4"/>
  <c r="E18" i="8"/>
  <c r="E16" i="4"/>
  <c r="D26" i="4"/>
  <c r="C54" i="4"/>
  <c r="D41" i="4"/>
  <c r="D42" i="4"/>
  <c r="E42" i="4"/>
  <c r="D40" i="4"/>
  <c r="D23" i="4"/>
  <c r="L30" i="4"/>
  <c r="D35" i="4"/>
  <c r="F23" i="8"/>
  <c r="F42" i="4"/>
  <c r="C72" i="4"/>
  <c r="C30" i="4"/>
  <c r="C32" i="4"/>
  <c r="L62" i="4"/>
  <c r="C62" i="4"/>
  <c r="L61" i="4"/>
  <c r="C61" i="4"/>
  <c r="C65" i="4"/>
  <c r="C74" i="4"/>
  <c r="F85" i="4"/>
  <c r="E85" i="4"/>
  <c r="D85" i="4"/>
  <c r="F24" i="2"/>
  <c r="E23" i="8"/>
  <c r="E24" i="2"/>
  <c r="D23" i="8"/>
  <c r="D16" i="4"/>
  <c r="D25" i="4"/>
  <c r="D28" i="4"/>
  <c r="D30" i="4"/>
  <c r="D32" i="4"/>
  <c r="D24" i="2"/>
  <c r="C24" i="2"/>
  <c r="D18" i="8"/>
  <c r="F27" i="8"/>
  <c r="E27" i="8"/>
  <c r="D27" i="8"/>
  <c r="C24" i="8"/>
  <c r="C28" i="8"/>
  <c r="G24" i="8"/>
  <c r="G28" i="8"/>
  <c r="G19" i="4"/>
  <c r="H24" i="8"/>
  <c r="H28" i="8"/>
  <c r="H19" i="4"/>
  <c r="C18" i="8"/>
  <c r="C27" i="8"/>
  <c r="C28" i="4"/>
  <c r="C46" i="4"/>
  <c r="C38" i="4"/>
  <c r="C15" i="5"/>
  <c r="E35" i="3"/>
  <c r="F16" i="3"/>
  <c r="G16" i="3"/>
  <c r="H16" i="3"/>
  <c r="F22" i="3"/>
  <c r="G22" i="3"/>
  <c r="H22" i="3"/>
  <c r="F15" i="3"/>
  <c r="G15" i="3"/>
  <c r="H15" i="3"/>
  <c r="F17" i="3"/>
  <c r="G17" i="3"/>
  <c r="H17" i="3"/>
  <c r="F18" i="3"/>
  <c r="G18" i="3"/>
  <c r="H18" i="3"/>
  <c r="F19" i="3"/>
  <c r="G19" i="3"/>
  <c r="H19" i="3"/>
  <c r="F20" i="3"/>
  <c r="G20" i="3"/>
  <c r="H20" i="3"/>
  <c r="F21" i="3"/>
  <c r="G21" i="3"/>
  <c r="H21" i="3"/>
  <c r="F23" i="3"/>
  <c r="G23" i="3"/>
  <c r="H23" i="3"/>
  <c r="F24" i="3"/>
  <c r="G24" i="3"/>
  <c r="H24" i="3"/>
  <c r="H26" i="3"/>
  <c r="H28" i="3"/>
  <c r="H30" i="3"/>
  <c r="F35" i="3"/>
  <c r="G35" i="3"/>
  <c r="H35" i="3"/>
  <c r="E36" i="3"/>
  <c r="F36" i="3"/>
  <c r="G36" i="3"/>
  <c r="H36" i="3"/>
  <c r="E37" i="3"/>
  <c r="F37" i="3"/>
  <c r="G37" i="3"/>
  <c r="H37" i="3"/>
  <c r="E38" i="3"/>
  <c r="F38" i="3"/>
  <c r="G38" i="3"/>
  <c r="H38" i="3"/>
  <c r="E39" i="3"/>
  <c r="F39" i="3"/>
  <c r="G39" i="3"/>
  <c r="H39" i="3"/>
  <c r="E40" i="3"/>
  <c r="F40" i="3"/>
  <c r="G40" i="3"/>
  <c r="H40" i="3"/>
  <c r="E41" i="3"/>
  <c r="F41" i="3"/>
  <c r="G41" i="3"/>
  <c r="H41" i="3"/>
  <c r="E42" i="3"/>
  <c r="F42" i="3"/>
  <c r="G42" i="3"/>
  <c r="H42" i="3"/>
  <c r="E43" i="3"/>
  <c r="F43" i="3"/>
  <c r="G43" i="3"/>
  <c r="H43" i="3"/>
  <c r="E44" i="3"/>
  <c r="F44" i="3"/>
  <c r="G44" i="3"/>
  <c r="H44" i="3"/>
  <c r="H46" i="3"/>
  <c r="H48" i="3"/>
  <c r="H50" i="3"/>
  <c r="H52" i="3"/>
  <c r="H58" i="3"/>
  <c r="N60" i="3"/>
  <c r="H60" i="3"/>
  <c r="H62" i="3"/>
  <c r="H64" i="3"/>
  <c r="F29" i="12"/>
  <c r="F37" i="2"/>
  <c r="D15" i="5"/>
  <c r="E15" i="5"/>
  <c r="C16" i="5"/>
  <c r="D16" i="5"/>
  <c r="E16" i="5"/>
  <c r="C17" i="5"/>
  <c r="D17" i="5"/>
  <c r="E17" i="5"/>
  <c r="C18" i="5"/>
  <c r="D18" i="5"/>
  <c r="E18" i="5"/>
  <c r="C19" i="5"/>
  <c r="D19" i="5"/>
  <c r="E19" i="5"/>
  <c r="C20" i="5"/>
  <c r="D20" i="5"/>
  <c r="E20" i="5"/>
  <c r="C21" i="5"/>
  <c r="D21" i="5"/>
  <c r="E21" i="5"/>
  <c r="C22" i="5"/>
  <c r="D22" i="5"/>
  <c r="E22" i="5"/>
  <c r="C23" i="5"/>
  <c r="D23" i="5"/>
  <c r="E23" i="5"/>
  <c r="C24" i="5"/>
  <c r="D24" i="5"/>
  <c r="E24" i="5"/>
  <c r="C25" i="5"/>
  <c r="D25" i="5"/>
  <c r="E25" i="5"/>
  <c r="C26" i="5"/>
  <c r="D26" i="5"/>
  <c r="E26" i="5"/>
  <c r="C27" i="5"/>
  <c r="D27" i="5"/>
  <c r="E27" i="5"/>
  <c r="C28" i="5"/>
  <c r="D28" i="5"/>
  <c r="E28" i="5"/>
  <c r="E30" i="5"/>
  <c r="F38" i="2"/>
  <c r="F40" i="2"/>
  <c r="F30" i="12"/>
  <c r="F31" i="12"/>
  <c r="G26" i="3"/>
  <c r="G28" i="3"/>
  <c r="G30" i="3"/>
  <c r="G46" i="3"/>
  <c r="G48" i="3"/>
  <c r="G50" i="3"/>
  <c r="G52" i="3"/>
  <c r="G58" i="3"/>
  <c r="G60" i="3"/>
  <c r="G62" i="3"/>
  <c r="G64" i="3"/>
  <c r="E29" i="12"/>
  <c r="E37" i="2"/>
  <c r="D30" i="5"/>
  <c r="E38" i="2"/>
  <c r="E40" i="2"/>
  <c r="E30" i="12"/>
  <c r="E31" i="12"/>
  <c r="F26" i="3"/>
  <c r="F28" i="3"/>
  <c r="F30" i="3"/>
  <c r="F46" i="3"/>
  <c r="F48" i="3"/>
  <c r="F50" i="3"/>
  <c r="F52" i="3"/>
  <c r="F58" i="3"/>
  <c r="F60" i="3"/>
  <c r="F62" i="3"/>
  <c r="F64" i="3"/>
  <c r="D29" i="12"/>
  <c r="D37" i="2"/>
  <c r="C30" i="5"/>
  <c r="D38" i="2"/>
  <c r="D40" i="2"/>
  <c r="D30" i="12"/>
  <c r="D31" i="12"/>
  <c r="E26" i="3"/>
  <c r="E28" i="3"/>
  <c r="E30" i="3"/>
  <c r="E46" i="3"/>
  <c r="E48" i="3"/>
  <c r="E50" i="3"/>
  <c r="E52" i="3"/>
  <c r="E58" i="3"/>
  <c r="E60" i="3"/>
  <c r="E62" i="3"/>
  <c r="E64" i="3"/>
  <c r="C29" i="12"/>
  <c r="C37" i="2"/>
  <c r="B30" i="5"/>
  <c r="C38" i="2"/>
  <c r="C40" i="2"/>
  <c r="C30" i="12"/>
  <c r="C31" i="12"/>
  <c r="F29" i="8"/>
  <c r="F23" i="12"/>
  <c r="F24" i="12"/>
  <c r="E29" i="8"/>
  <c r="E23" i="12"/>
  <c r="E24" i="12"/>
  <c r="D29" i="8"/>
  <c r="D23" i="12"/>
  <c r="D24" i="12"/>
  <c r="F20" i="4"/>
  <c r="F61" i="4"/>
  <c r="F62" i="4"/>
  <c r="F65" i="4"/>
  <c r="F26" i="2"/>
  <c r="F72" i="4"/>
  <c r="F28" i="2"/>
  <c r="F30" i="2"/>
  <c r="F16" i="12"/>
  <c r="F17" i="12"/>
  <c r="E20" i="4"/>
  <c r="E61" i="4"/>
  <c r="E62" i="4"/>
  <c r="E65" i="4"/>
  <c r="E26" i="2"/>
  <c r="E72" i="4"/>
  <c r="E28" i="2"/>
  <c r="E30" i="2"/>
  <c r="E16" i="12"/>
  <c r="E17" i="12"/>
  <c r="D20" i="4"/>
  <c r="D61" i="4"/>
  <c r="D62" i="4"/>
  <c r="D65" i="4"/>
  <c r="D26" i="2"/>
  <c r="D72" i="4"/>
  <c r="D28" i="2"/>
  <c r="D30" i="2"/>
  <c r="D16" i="12"/>
  <c r="D17" i="12"/>
  <c r="F67" i="2"/>
  <c r="F66" i="2"/>
  <c r="F65" i="2"/>
  <c r="F64" i="2"/>
  <c r="C19" i="8"/>
  <c r="D19" i="8"/>
  <c r="F17" i="13"/>
  <c r="F76" i="4"/>
  <c r="E17" i="13"/>
  <c r="E76" i="4"/>
  <c r="D17" i="13"/>
  <c r="D76" i="4"/>
  <c r="C17" i="13"/>
  <c r="C76" i="4"/>
  <c r="N48" i="3"/>
  <c r="I15" i="3"/>
  <c r="J15" i="3"/>
  <c r="I17" i="3"/>
  <c r="J17" i="3"/>
  <c r="I18" i="3"/>
  <c r="J18" i="3"/>
  <c r="I19" i="3"/>
  <c r="J19" i="3"/>
  <c r="I20" i="3"/>
  <c r="J20" i="3"/>
  <c r="I21" i="3"/>
  <c r="J21" i="3"/>
  <c r="I22" i="3"/>
  <c r="J22" i="3"/>
  <c r="I23" i="3"/>
  <c r="J23" i="3"/>
  <c r="I24" i="3"/>
  <c r="J24" i="3"/>
  <c r="I36" i="3"/>
  <c r="J36" i="3"/>
  <c r="I37" i="3"/>
  <c r="J37" i="3"/>
  <c r="I38" i="3"/>
  <c r="J38" i="3"/>
  <c r="I39" i="3"/>
  <c r="J39" i="3"/>
  <c r="I40" i="3"/>
  <c r="J40" i="3"/>
  <c r="I41" i="3"/>
  <c r="J41" i="3"/>
  <c r="I42" i="3"/>
  <c r="J42" i="3"/>
  <c r="I43" i="3"/>
  <c r="J43" i="3"/>
  <c r="I44" i="3"/>
  <c r="J44" i="3"/>
  <c r="J58" i="3"/>
  <c r="G13" i="8"/>
  <c r="H13" i="8"/>
  <c r="G14" i="8"/>
  <c r="H14" i="8"/>
  <c r="H15" i="8"/>
  <c r="I58" i="3"/>
  <c r="H72" i="4"/>
  <c r="H28" i="2"/>
  <c r="H17" i="13"/>
  <c r="H44" i="2"/>
  <c r="G72" i="4"/>
  <c r="G28" i="2"/>
  <c r="G17" i="13"/>
  <c r="G44" i="2"/>
  <c r="F44" i="2"/>
  <c r="E44" i="2"/>
  <c r="D44" i="2"/>
  <c r="C29" i="8"/>
  <c r="C28" i="2"/>
  <c r="C44" i="2"/>
  <c r="H16" i="2"/>
  <c r="H19" i="2"/>
  <c r="G16" i="2"/>
  <c r="G19" i="2"/>
  <c r="E14" i="2"/>
  <c r="E18" i="2"/>
  <c r="D14" i="2"/>
  <c r="D18" i="2"/>
  <c r="B7" i="12"/>
  <c r="B7" i="13"/>
  <c r="B8" i="5"/>
  <c r="B7" i="3"/>
  <c r="B11" i="4"/>
  <c r="B7" i="8"/>
  <c r="B8" i="2"/>
  <c r="C35" i="5"/>
  <c r="D35" i="5"/>
  <c r="E35" i="5"/>
  <c r="F35" i="5"/>
  <c r="G35" i="5"/>
  <c r="C34" i="5"/>
  <c r="D34" i="5"/>
  <c r="E34" i="5"/>
  <c r="F34" i="5"/>
  <c r="G34" i="5"/>
  <c r="C33" i="5"/>
  <c r="D33" i="5"/>
  <c r="E33" i="5"/>
  <c r="F33" i="5"/>
  <c r="G33" i="5"/>
  <c r="F24" i="5"/>
  <c r="G24" i="5"/>
  <c r="F28" i="5"/>
  <c r="G28" i="5"/>
  <c r="F27" i="5"/>
  <c r="G27" i="5"/>
  <c r="F26" i="5"/>
  <c r="G26" i="5"/>
  <c r="F25" i="5"/>
  <c r="G25" i="5"/>
  <c r="F23" i="5"/>
  <c r="G23" i="5"/>
  <c r="F21" i="5"/>
  <c r="G21" i="5"/>
  <c r="F20" i="5"/>
  <c r="G20" i="5"/>
  <c r="F19" i="5"/>
  <c r="G19" i="5"/>
  <c r="F18" i="5"/>
  <c r="G18" i="5"/>
  <c r="F17" i="5"/>
  <c r="G17" i="5"/>
  <c r="F15" i="5"/>
  <c r="F16" i="2"/>
  <c r="F19" i="2"/>
  <c r="D16" i="2"/>
  <c r="D19" i="2"/>
  <c r="F22" i="5"/>
  <c r="G22" i="5"/>
  <c r="H64" i="2"/>
  <c r="G64" i="2"/>
  <c r="G65" i="2"/>
  <c r="G66" i="2"/>
  <c r="G67" i="2"/>
  <c r="G68" i="2"/>
  <c r="G69" i="2"/>
  <c r="G35" i="4"/>
  <c r="H35" i="4"/>
  <c r="H36" i="4"/>
  <c r="H38" i="4"/>
  <c r="E16" i="2"/>
  <c r="E19" i="2"/>
  <c r="E19" i="8"/>
  <c r="G23" i="4"/>
  <c r="G12" i="8"/>
  <c r="F19" i="8"/>
  <c r="J60" i="3"/>
  <c r="I60" i="3"/>
  <c r="G15" i="5"/>
  <c r="G36" i="4"/>
  <c r="G38" i="4"/>
  <c r="D20" i="2"/>
  <c r="H23" i="4"/>
  <c r="G24" i="4"/>
  <c r="F14" i="2"/>
  <c r="F18" i="2"/>
  <c r="C26" i="2"/>
  <c r="C30" i="2"/>
  <c r="D64" i="2"/>
  <c r="C78" i="4"/>
  <c r="H12" i="8"/>
  <c r="H18" i="8"/>
  <c r="G18" i="8"/>
  <c r="I35" i="3"/>
  <c r="I16" i="3"/>
  <c r="F16" i="5"/>
  <c r="E20" i="2"/>
  <c r="H27" i="8"/>
  <c r="H14" i="2"/>
  <c r="H18" i="2"/>
  <c r="H19" i="8"/>
  <c r="G14" i="2"/>
  <c r="G18" i="2"/>
  <c r="G27" i="8"/>
  <c r="G19" i="8"/>
  <c r="H24" i="4"/>
  <c r="E64" i="2"/>
  <c r="I46" i="3"/>
  <c r="J35" i="3"/>
  <c r="J46" i="3"/>
  <c r="C48" i="2"/>
  <c r="C42" i="2"/>
  <c r="C46" i="2"/>
  <c r="I26" i="3"/>
  <c r="J16" i="3"/>
  <c r="J26" i="3"/>
  <c r="G16" i="5"/>
  <c r="G30" i="5"/>
  <c r="H38" i="2"/>
  <c r="F30" i="5"/>
  <c r="G38" i="2"/>
  <c r="G29" i="8"/>
  <c r="G16" i="4"/>
  <c r="H29" i="8"/>
  <c r="H16" i="4"/>
  <c r="H25" i="4"/>
  <c r="F20" i="2"/>
  <c r="J48" i="3"/>
  <c r="J64" i="3"/>
  <c r="C50" i="2"/>
  <c r="I64" i="2"/>
  <c r="I48" i="3"/>
  <c r="I64" i="3"/>
  <c r="E66" i="2"/>
  <c r="D74" i="4"/>
  <c r="D78" i="4"/>
  <c r="H23" i="12"/>
  <c r="H20" i="4"/>
  <c r="H16" i="12"/>
  <c r="H20" i="2"/>
  <c r="G25" i="4"/>
  <c r="G26" i="4"/>
  <c r="G23" i="12"/>
  <c r="G20" i="2"/>
  <c r="G16" i="12"/>
  <c r="G20" i="4"/>
  <c r="H30" i="4"/>
  <c r="H26" i="4"/>
  <c r="H28" i="4"/>
  <c r="E65" i="2"/>
  <c r="C52" i="2"/>
  <c r="H37" i="2"/>
  <c r="H29" i="12"/>
  <c r="G29" i="12"/>
  <c r="G37" i="2"/>
  <c r="E67" i="2"/>
  <c r="E48" i="2"/>
  <c r="H66" i="2"/>
  <c r="D65" i="2"/>
  <c r="E74" i="4"/>
  <c r="E78" i="4"/>
  <c r="H32" i="4"/>
  <c r="G28" i="4"/>
  <c r="G30" i="4"/>
  <c r="G62" i="4"/>
  <c r="G61" i="4"/>
  <c r="H61" i="4"/>
  <c r="H62" i="4"/>
  <c r="D42" i="2"/>
  <c r="D46" i="2"/>
  <c r="H65" i="2"/>
  <c r="D48" i="2"/>
  <c r="E68" i="2"/>
  <c r="G40" i="2"/>
  <c r="H67" i="2"/>
  <c r="F48" i="2"/>
  <c r="E69" i="2"/>
  <c r="H40" i="2"/>
  <c r="D66" i="2"/>
  <c r="E42" i="2"/>
  <c r="E46" i="2"/>
  <c r="E50" i="2"/>
  <c r="I66" i="2"/>
  <c r="F74" i="4"/>
  <c r="F78" i="4"/>
  <c r="H65" i="4"/>
  <c r="H26" i="2"/>
  <c r="G32" i="4"/>
  <c r="G65" i="4"/>
  <c r="G26" i="2"/>
  <c r="H24" i="2"/>
  <c r="H57" i="4"/>
  <c r="H74" i="4"/>
  <c r="D50" i="2"/>
  <c r="F69" i="2"/>
  <c r="H30" i="12"/>
  <c r="H31" i="12"/>
  <c r="H24" i="12"/>
  <c r="H69" i="2"/>
  <c r="H48" i="2"/>
  <c r="G48" i="2"/>
  <c r="G30" i="12"/>
  <c r="G31" i="12"/>
  <c r="F68" i="2"/>
  <c r="G24" i="12"/>
  <c r="H68" i="2"/>
  <c r="H30" i="2"/>
  <c r="G24" i="2"/>
  <c r="G30" i="2"/>
  <c r="G57" i="4"/>
  <c r="G74" i="4"/>
  <c r="D69" i="2"/>
  <c r="H17" i="12"/>
  <c r="H42" i="2"/>
  <c r="H46" i="2"/>
  <c r="H50" i="2"/>
  <c r="I69" i="2"/>
  <c r="D67" i="2"/>
  <c r="F42" i="2"/>
  <c r="F46" i="2"/>
  <c r="F50" i="2"/>
  <c r="I67" i="2"/>
  <c r="I65" i="2"/>
  <c r="D52" i="2"/>
  <c r="E52" i="2"/>
  <c r="F52" i="2"/>
  <c r="G17" i="12"/>
  <c r="D68" i="2"/>
  <c r="G42" i="2"/>
  <c r="G46" i="2"/>
  <c r="G50" i="2"/>
  <c r="I68" i="2"/>
  <c r="G52" i="2"/>
  <c r="H52" i="2"/>
</calcChain>
</file>

<file path=xl/sharedStrings.xml><?xml version="1.0" encoding="utf-8"?>
<sst xmlns="http://schemas.openxmlformats.org/spreadsheetml/2006/main" count="472" uniqueCount="298">
  <si>
    <t>Notes:</t>
  </si>
  <si>
    <t>Operating Expenses</t>
  </si>
  <si>
    <t>TOTAL REVENUE</t>
  </si>
  <si>
    <t>Total Personnel Expense</t>
  </si>
  <si>
    <t>Gross Tuition Revenue</t>
  </si>
  <si>
    <t>CUMMULATIVE NET REVENUE</t>
  </si>
  <si>
    <t>EXPENSE</t>
  </si>
  <si>
    <t>TOTAL DIRECT EXPENSE</t>
  </si>
  <si>
    <t xml:space="preserve">     Marketing</t>
  </si>
  <si>
    <t xml:space="preserve">     DIRECT EXPENSE</t>
  </si>
  <si>
    <t>Fee Revenue</t>
  </si>
  <si>
    <t xml:space="preserve">     Equipment Replacement/Repair</t>
  </si>
  <si>
    <t>Data:</t>
  </si>
  <si>
    <t>Discount Rate</t>
  </si>
  <si>
    <t xml:space="preserve">     Contractual Services</t>
  </si>
  <si>
    <t>Year</t>
  </si>
  <si>
    <t>Revenue</t>
  </si>
  <si>
    <t>Personnel</t>
  </si>
  <si>
    <t>Operating</t>
  </si>
  <si>
    <t>Net Revenue $</t>
  </si>
  <si>
    <t>Educause</t>
  </si>
  <si>
    <t>Pro Forma Template</t>
  </si>
  <si>
    <t>Full Time Enrollment</t>
  </si>
  <si>
    <t>Tuition and Fee Rate Percentage Increase</t>
  </si>
  <si>
    <t xml:space="preserve">    Subtotal - Tuition and Fee Revenue</t>
  </si>
  <si>
    <t>Discount on Full Time Tuition Rates</t>
  </si>
  <si>
    <t>Enrollment Projections</t>
  </si>
  <si>
    <t>Total Full Time Enrollment</t>
  </si>
  <si>
    <t>Total FTE (FT + SCH/30)</t>
  </si>
  <si>
    <t>Annual Full Time Tuition Rate</t>
  </si>
  <si>
    <t>Annual Full Time Fees</t>
  </si>
  <si>
    <t xml:space="preserve">    TOTAL Net Full Time Tuition and Fee Revenue</t>
  </si>
  <si>
    <t>Part Time Credit Hour Rate</t>
  </si>
  <si>
    <t>TOTAL TUITION AND FEE REVENUE</t>
  </si>
  <si>
    <t>GRANT REVENUE</t>
  </si>
  <si>
    <t>Other Grant Revenue</t>
  </si>
  <si>
    <t>TOTAL GRANT REVENUE</t>
  </si>
  <si>
    <t xml:space="preserve">     General Operating Expense</t>
  </si>
  <si>
    <t xml:space="preserve">     Curriculum Development</t>
  </si>
  <si>
    <t xml:space="preserve">     Faculty Recruitment</t>
  </si>
  <si>
    <t xml:space="preserve">     Student Recruitment</t>
  </si>
  <si>
    <t xml:space="preserve">     Professional Development/Training</t>
  </si>
  <si>
    <t xml:space="preserve">     Facilities Leases</t>
  </si>
  <si>
    <t xml:space="preserve">     Consulting</t>
  </si>
  <si>
    <t xml:space="preserve">     Computer Hardware</t>
  </si>
  <si>
    <t xml:space="preserve">     Computer Software</t>
  </si>
  <si>
    <t xml:space="preserve">     Equipment</t>
  </si>
  <si>
    <t>Total FTE Enrollment</t>
  </si>
  <si>
    <t>Total Cost per FTE</t>
  </si>
  <si>
    <t>State Appropriation per FTE</t>
  </si>
  <si>
    <t>Local Appropriation per FTE</t>
  </si>
  <si>
    <t>Non Benefited Salaries</t>
  </si>
  <si>
    <t>Data</t>
  </si>
  <si>
    <t>Outyear Increase</t>
  </si>
  <si>
    <t>Rate per Course</t>
  </si>
  <si>
    <t>Benefit Rate</t>
  </si>
  <si>
    <t>State (Based on Per FTE Figure)</t>
  </si>
  <si>
    <t>Local (Based on Per FTE Figure)</t>
  </si>
  <si>
    <t>Enrollment</t>
  </si>
  <si>
    <t>Benefits</t>
  </si>
  <si>
    <t>Please input values in highlighted sections as appropriate</t>
  </si>
  <si>
    <t>xx</t>
  </si>
  <si>
    <t>Attrition Factor</t>
  </si>
  <si>
    <t>Add salaries for year of hire.  Out year salaries inflated 2% annually.</t>
  </si>
  <si>
    <t>Revenue and Expense Summary Table</t>
  </si>
  <si>
    <t>Allocation</t>
  </si>
  <si>
    <t>Cost per FTE</t>
  </si>
  <si>
    <t>Projected Average Annual Credit Load</t>
  </si>
  <si>
    <t>Add Title and Starting Salary in Year of Hire</t>
  </si>
  <si>
    <t>Total Non Benefited Salaries</t>
  </si>
  <si>
    <t>Grantee:</t>
  </si>
  <si>
    <t>Data Entry</t>
  </si>
  <si>
    <t>Tab:  Enrollment</t>
  </si>
  <si>
    <t>Tab:  Revenue</t>
  </si>
  <si>
    <t>Tab: Expense</t>
  </si>
  <si>
    <t xml:space="preserve">     Other*</t>
  </si>
  <si>
    <t>1.  Written prompts throughout the worksheet on completion of the template</t>
  </si>
  <si>
    <t>2.  Webinar to provide an overview of the template and instructions for completion</t>
  </si>
  <si>
    <t>3.  1:1 sessions to answer questions and provide assistance</t>
  </si>
  <si>
    <t>Developed by:</t>
  </si>
  <si>
    <t>rpkGROUP</t>
  </si>
  <si>
    <t>YOU DO NOT NEED TO ENTER DATA DIRECTLY INTO THIS SPREADSHEET</t>
  </si>
  <si>
    <t>1.  Attrition Factor for Full Time Enrollment (FT Fall to Fall)</t>
  </si>
  <si>
    <t>Year 0</t>
  </si>
  <si>
    <t>Year 1</t>
  </si>
  <si>
    <t>Year 2</t>
  </si>
  <si>
    <t>Year 3</t>
  </si>
  <si>
    <t>Year 4</t>
  </si>
  <si>
    <t>Year 5</t>
  </si>
  <si>
    <t>Breakthrough Models Incubator</t>
  </si>
  <si>
    <t>Congratulations on being chosen to participate in this BMI cohort!</t>
  </si>
  <si>
    <t>2.  Overhead Allocation</t>
  </si>
  <si>
    <t>Tab:  Summary</t>
  </si>
  <si>
    <t>1.  Grantee</t>
  </si>
  <si>
    <t>Sample University</t>
  </si>
  <si>
    <t>BMI</t>
  </si>
  <si>
    <t>Total Full Time SCH</t>
  </si>
  <si>
    <t>Total PT Student Credit Hours</t>
  </si>
  <si>
    <t>Summary</t>
  </si>
  <si>
    <t>Headcount - Annual Unduplicated</t>
  </si>
  <si>
    <t>1.  Benefits Rate (%) - Full Time</t>
  </si>
  <si>
    <t>2.  Benefits Rate (%) - Part Time</t>
  </si>
  <si>
    <t>Part Time Student Credit Hour Enrollment (Does not include Full Time enrollment  figures)</t>
  </si>
  <si>
    <t>PROJECTED SAVINGS REALIZED</t>
  </si>
  <si>
    <t>Savings Initiative 1</t>
  </si>
  <si>
    <t>Savings Initiative 2</t>
  </si>
  <si>
    <t>Savings Initiative 3</t>
  </si>
  <si>
    <t>TOTAL PROJECTED SAVINGS</t>
  </si>
  <si>
    <t>ANNUAL NET REVENUE (DIRECT COSTS ONLY)</t>
  </si>
  <si>
    <t>Projected Savings</t>
  </si>
  <si>
    <t>Include each projected savings initiative.  Initiatives may be added beyond the three indicated on the savings tab.</t>
  </si>
  <si>
    <t>Saving initiatives should result directly from the incubator investment.  For example, the implementation</t>
  </si>
  <si>
    <t>KPIs</t>
  </si>
  <si>
    <t>TOTAL ANNUAL NET REVENUE</t>
  </si>
  <si>
    <t>Pro Forma Generated Indicators</t>
  </si>
  <si>
    <t>BMI Selected Indicators</t>
  </si>
  <si>
    <t>Each BMI should select three key performance or success indicators for their initiative.  These KPIs should include:</t>
  </si>
  <si>
    <t>1. A description of the KPI, its definition, data source</t>
  </si>
  <si>
    <t>2. A baseline for the KPI</t>
  </si>
  <si>
    <t>3. A description of how the KPI will be used to assess success for the initiative</t>
  </si>
  <si>
    <t>KPI 1</t>
  </si>
  <si>
    <t>Label:</t>
  </si>
  <si>
    <t>Description:</t>
  </si>
  <si>
    <t>Definition:</t>
  </si>
  <si>
    <t>Data Source:</t>
  </si>
  <si>
    <t>How the KPI will be used:</t>
  </si>
  <si>
    <t>KPI 2</t>
  </si>
  <si>
    <t>KPI 3</t>
  </si>
  <si>
    <t>FTE and Cost per FTE</t>
  </si>
  <si>
    <t>Salary and Benefits</t>
  </si>
  <si>
    <t>Total Direct Cost</t>
  </si>
  <si>
    <t>Percentage</t>
  </si>
  <si>
    <t xml:space="preserve">Next Generation Learning Challenges </t>
  </si>
  <si>
    <t>SCH equivalency was assessed/calculated.</t>
  </si>
  <si>
    <t>FTE and Total Revenue per FTE</t>
  </si>
  <si>
    <t>Total Revenue per FTE</t>
  </si>
  <si>
    <t>Breakthrough Models Incubator - Revenue</t>
  </si>
  <si>
    <t>Breakthrough Models Incubator - Enrollment</t>
  </si>
  <si>
    <t>Breakthrough Models Incubator - Personnel</t>
  </si>
  <si>
    <t>Breakthrough Models Incubator - Operating Expense</t>
  </si>
  <si>
    <t>Total FTE (FT + PTSCH/30)</t>
  </si>
  <si>
    <t>TOTAL NET TUITION AND FEE REVENUE</t>
  </si>
  <si>
    <t>State, Local and Institutional Appropriations</t>
  </si>
  <si>
    <t>STATE, LOCAL AND INSTITUTIONAL APPROPRIATIONS</t>
  </si>
  <si>
    <t>TOTAL STATE, LOCAL AND INSTITUTIONAL APPROPRIATIONS</t>
  </si>
  <si>
    <t>Part Time Student Credit Hour Enrollment (Does not reflect Full Time Enrollment Above)</t>
  </si>
  <si>
    <t>ANNUAL NET REVENUE (DIRECT COSTS PLUS SAVINGS)</t>
  </si>
  <si>
    <t>INDIRECT COSTS</t>
  </si>
  <si>
    <t xml:space="preserve"> </t>
  </si>
  <si>
    <t xml:space="preserve">     This indirect cost percentage represents a mid point between overhead experienced in the for profit higher education space</t>
  </si>
  <si>
    <t>Data used on this pro forma should reflect student activity, revenue and expense associated with the BMI initiative, not the entire institution.</t>
  </si>
  <si>
    <t>This tab is optional and should only be completed by institutions that realize savings as a direct result of the BMI initiative.</t>
  </si>
  <si>
    <t>Baseline (Internal)</t>
  </si>
  <si>
    <t xml:space="preserve">     a. Full Time Tuition</t>
  </si>
  <si>
    <t xml:space="preserve">     b. Full Time Fees</t>
  </si>
  <si>
    <t xml:space="preserve">     c.  Part Time SCH Tuition</t>
  </si>
  <si>
    <t>KPI  - Sample</t>
  </si>
  <si>
    <t>based course compared to the average for the institution's traditional courses</t>
  </si>
  <si>
    <t>Traditional - Audited Financials and Registrar's Course Data File</t>
  </si>
  <si>
    <t>New - Pro Forma Analysis Dated 10/8/2013</t>
  </si>
  <si>
    <t>This metric will assess whether on line competency based courses</t>
  </si>
  <si>
    <t>traditional course models.</t>
  </si>
  <si>
    <t>Net Revenue per Course</t>
  </si>
  <si>
    <t>This KPI tracks the total net revenue per course for a new on line competency</t>
  </si>
  <si>
    <t>Total Net Revenue (Including Direct and Indirect Costs)/Total # of Courses</t>
  </si>
  <si>
    <t>generate more net revenue to the institution on a per course basis than</t>
  </si>
  <si>
    <t>Samples are noted below.  BMI data should be entered in each yellow highlighted cell below.</t>
  </si>
  <si>
    <t>General</t>
  </si>
  <si>
    <t>The tabs are locked to prevent accidental edits to the formulas.  The tabs can be unlocked using the PW "BMI"</t>
  </si>
  <si>
    <t>Enter annual projected grant awards</t>
  </si>
  <si>
    <t>The summary tab "rolls up" the data  entered on the other spreadsheet tabs.  No data entry is required on this tab.</t>
  </si>
  <si>
    <t>Data entry required for both Full Time and Part Time Student Head Count. Part Time Students requires data entry on average credit hour load.</t>
  </si>
  <si>
    <t xml:space="preserve">Competency Based Programs - Provide student credit hour equivalent and indicate in the comment field how the assessment/calculation was made. </t>
  </si>
  <si>
    <t>Calculates Full Time Equivalent Students (FTE)  using formula of 1 FT plus PT SCH/30.</t>
  </si>
  <si>
    <t>Indirect Costs are included in the net revenue calculations.  For consistency, a 20% indirect cost rate will be utilized for all BMI initiatives.</t>
  </si>
  <si>
    <t>Classifies operating expenses in multiple categories.</t>
  </si>
  <si>
    <t>Additional categories may be added with brief explanation.</t>
  </si>
  <si>
    <t>Salary increases factored in at 2% per year.</t>
  </si>
  <si>
    <t>Each institution will select three KPIs, to include a baseline calculation and a three year projection.</t>
  </si>
  <si>
    <t xml:space="preserve">     For example, an institution might measure the average net revenue per course within its current operations,</t>
  </si>
  <si>
    <t>ALL DATA ON THE PRO FORMA SHOULD ONLY REFLECT THE BMI INITIATIVE, NOT THE ENTIRE INSTITUTION</t>
  </si>
  <si>
    <t xml:space="preserve">     and the higher overhead rates occurring in traditional higher education institutions.</t>
  </si>
  <si>
    <t xml:space="preserve">     compared to the net revenue per course under the BMI initiative.</t>
  </si>
  <si>
    <t>*For "Other'  please provide explanation and cost below:</t>
  </si>
  <si>
    <t>Salary and Benefits as a Percentage of  Total Direct Cost</t>
  </si>
  <si>
    <t>a description below.</t>
  </si>
  <si>
    <t>Please label each initiative above, provide projected savings by fiscal year and include</t>
  </si>
  <si>
    <t>EDUCAUSE</t>
  </si>
  <si>
    <t>Benefits and other Fringe Benefits are set on the data tab and should reflect your current rates for full or part time employees.</t>
  </si>
  <si>
    <t>The KPI tab includes both pro forma generated KPIs and institutional selected KPIs.</t>
  </si>
  <si>
    <t>Notes on Compentency Based Programs SCH Equivalent Assessment/Calculation:</t>
  </si>
  <si>
    <t>Comments</t>
  </si>
  <si>
    <t>We will provide you assistance in completing this analysis using these methods:</t>
  </si>
  <si>
    <t>For Part Time Students, calculates total student credit hours using Average Credit Hour Load per Student.</t>
  </si>
  <si>
    <t>Calculates State and Local appropriations using an appropriation per FTE.</t>
  </si>
  <si>
    <t>Data entry required for grant allocations each year.  Data  should reflect only allocation in that year, not the grant award amount.</t>
  </si>
  <si>
    <t>Breakthrough Models Incubator - Project Description</t>
  </si>
  <si>
    <t xml:space="preserve">Please provide a brief description of your project. </t>
  </si>
  <si>
    <t>Additional Institutional Appropriation (Start up Only)</t>
  </si>
  <si>
    <t>PROJECTED SAVINGS</t>
  </si>
  <si>
    <t>TOTAL AVAILABLE RESOURCES</t>
  </si>
  <si>
    <t>Add operating expense in appropriate fiscal year and category. Outyear expenses inflated 2% annually</t>
  </si>
  <si>
    <t>New Hires</t>
  </si>
  <si>
    <t>Position 3</t>
  </si>
  <si>
    <t>Position 4</t>
  </si>
  <si>
    <t>Position 5</t>
  </si>
  <si>
    <t>Position 6</t>
  </si>
  <si>
    <t>Position 7</t>
  </si>
  <si>
    <t>Position 8</t>
  </si>
  <si>
    <t>Position 9</t>
  </si>
  <si>
    <t>Position 10</t>
  </si>
  <si>
    <t>Total New Hire Salaries</t>
  </si>
  <si>
    <t>Total Salary and Benefits - New Hires</t>
  </si>
  <si>
    <t>Existing Personnel</t>
  </si>
  <si>
    <t>Add annual salary, number of positions, and percentage of time allocated to project</t>
  </si>
  <si>
    <t>Total Salaries Existing Personnel</t>
  </si>
  <si>
    <t>Position Title</t>
  </si>
  <si>
    <t>Annual Salary</t>
  </si>
  <si>
    <t>Number of Positions</t>
  </si>
  <si>
    <t>% of Time Allocated to Project</t>
  </si>
  <si>
    <t>Total Salary and Benefits - Existing Personnel</t>
  </si>
  <si>
    <t>Adjuncts/Tutors</t>
  </si>
  <si>
    <t>2.  Average Annual Full Time Student Credit Hour Load</t>
  </si>
  <si>
    <t>3.  Average Annual Part Time Stuent Credit Hour Load</t>
  </si>
  <si>
    <t xml:space="preserve">Student credit hour equivalent for competencies should be provide. Please indicate below how the </t>
  </si>
  <si>
    <t>models will be developed with the consultant based on the structure of fees charged under the competency based model.</t>
  </si>
  <si>
    <t>Note:  This revenue model assumes a convertion of credits or credit equivalents into tuition and fee revenue.  Alternative revenue</t>
  </si>
  <si>
    <t>Personnel are split between new hires, allocated percentage of time for existing personnel (and personnel types) and non benefited positions.</t>
  </si>
  <si>
    <t>Project Description</t>
  </si>
  <si>
    <t>Please provide a brief project description in the free form shaded area.  Descriptions should be dated and updated as necessary</t>
  </si>
  <si>
    <t>to show project iteration.</t>
  </si>
  <si>
    <t>Enter data in yellow highlighted data fields.</t>
  </si>
  <si>
    <t>Note - Indirect Cost Rate pre set at 20%</t>
  </si>
  <si>
    <t>Attrition rate in first year for Full Time Students - Entered on data tab.</t>
  </si>
  <si>
    <t>Full time and part time tuition and fees - Entered on data tab.</t>
  </si>
  <si>
    <t>Tuition and Fee Rate Average Annual Increase - Entered on data tab.</t>
  </si>
  <si>
    <t>Full time discount rate, if appropriate - Entered on data tab.</t>
  </si>
  <si>
    <t>Assumes outyear inflation of 2%.</t>
  </si>
  <si>
    <t xml:space="preserve">    of a student data dashboard tool may result in a reduction in staff in the advising/counseling center.</t>
  </si>
  <si>
    <t>Final</t>
  </si>
  <si>
    <t>Breakthrough Models Incubator - Data Entry</t>
  </si>
  <si>
    <t>Breakthrough Models Incubator - Summary</t>
  </si>
  <si>
    <t>Breakthrough Models Incubator - Instructions</t>
  </si>
  <si>
    <t>Breakthrough Models Incubator - Projected Savings</t>
  </si>
  <si>
    <r>
      <t xml:space="preserve">"Year 0" on all tabs is  the year before student activity begins. This year should reflect your </t>
    </r>
    <r>
      <rPr>
        <u/>
        <sz val="12"/>
        <rFont val="Arial"/>
        <family val="2"/>
      </rPr>
      <t>start up costs.</t>
    </r>
  </si>
  <si>
    <t>Note:  Alternative revenue models will be developed for this tab by the consultant, as needed, to reflect the actual fee structure adopted</t>
  </si>
  <si>
    <t>for the competency model.</t>
  </si>
  <si>
    <t>2.  Data entered in the cells below will automatically populate in the spreadsheet.</t>
  </si>
  <si>
    <t>3.  Additional data entry is required in each tab for those cells highlighted.</t>
  </si>
  <si>
    <t>1.  Enter data in the yellow highlighted cells below.</t>
  </si>
  <si>
    <t>4.  Data in highlighted cells is provided for example only.</t>
  </si>
  <si>
    <t>Total Salary and Benefits - Permanent Personnel</t>
  </si>
  <si>
    <t>Total Salary and Benefits - Non Benefited Employees</t>
  </si>
  <si>
    <t>Note:  Year 0 reflects start up costs for the project.</t>
  </si>
  <si>
    <t>Use of the term "Year" on each tab should reflect the institution's fiscal year.</t>
  </si>
  <si>
    <t>TOTAL SALARIES AND BENEFITS</t>
  </si>
  <si>
    <t>Breakthrough Models Incubator - Key Performance Indicators (KPIs)</t>
  </si>
  <si>
    <t>Grant Revenue</t>
  </si>
  <si>
    <t>TOTAL OPERATING EXPENSE</t>
  </si>
  <si>
    <t>Projected Revenue Impact from Retention Variance</t>
  </si>
  <si>
    <t>Change in Institutional Retention Rate (Percentage Points)</t>
  </si>
  <si>
    <t>Total Additional Revenue Captured from Retention Rate Increase</t>
  </si>
  <si>
    <t>Revenue from Retention Variance.  Enter the projected additional gross revenue resulting from a 1% change in institutional retention rates.</t>
  </si>
  <si>
    <t>Explanation of calculation for  incremental revenue from 1% increase in retention rate</t>
  </si>
  <si>
    <t>Average Incremental Gross Revenue per 1% increase in student retention rate (Revenue should reflect all sources -tuition and fees, state/local, etc.). Please see possible calculations below.  If you choose a different method, please indicate below.</t>
  </si>
  <si>
    <t>Option #1:  Change in Headcount resulting from 1% change in retention multiplied by avg student credit load multiplied by part time SCH tuition rate</t>
  </si>
  <si>
    <t>Option #2:  Total gross tuition/fee revenue divided by total headcount multiplied by change in headcount resulting from 1% change in retention</t>
  </si>
  <si>
    <t>Sample numbers included here</t>
  </si>
  <si>
    <t>Traditional Pricing</t>
  </si>
  <si>
    <t>Monthly Tuition Rate</t>
  </si>
  <si>
    <t>Monthly Fee Rate</t>
  </si>
  <si>
    <t>Average Months of Enrollment per Head Count Student</t>
  </si>
  <si>
    <t>Subscription Pricing</t>
  </si>
  <si>
    <t>1.  Traditional Starting Tuition and Fee Rate - if applicable</t>
  </si>
  <si>
    <t>2.   Subscription Tuition and Fee Rate - if applicable</t>
  </si>
  <si>
    <t>4.  Full Time Tuition and Fee  Discount Rate (%) (if any)</t>
  </si>
  <si>
    <t>5.  State Appropriation per FTE Student ($)</t>
  </si>
  <si>
    <t>6.  Local Appropriation per FTE Student ($)</t>
  </si>
  <si>
    <t xml:space="preserve">     a.  Monthly Tuition Rate</t>
  </si>
  <si>
    <t xml:space="preserve">     b.  Monthly Fee Rate</t>
  </si>
  <si>
    <t xml:space="preserve">     c.  Average Months of Enrollment per Head Count Student</t>
  </si>
  <si>
    <t xml:space="preserve">     Total - Subscription Tuition and Fee Revenue</t>
  </si>
  <si>
    <t>Flat Fee Pricing</t>
  </si>
  <si>
    <t>Total Part Time Enrollment</t>
  </si>
  <si>
    <t>3.   Flat Fee Tuition and Fee Rate - if applicable</t>
  </si>
  <si>
    <t>Total Headcount Enrollment</t>
  </si>
  <si>
    <t>4.  Projected tuition and fee rate increase</t>
  </si>
  <si>
    <t>Total Student Credit Hours - PT</t>
  </si>
  <si>
    <t xml:space="preserve">    TOTAL Part Time Tuition and Fee Revenue</t>
  </si>
  <si>
    <t>Position 1</t>
  </si>
  <si>
    <t>Position 2</t>
  </si>
  <si>
    <t>Flat Tuition Rate</t>
  </si>
  <si>
    <t xml:space="preserve">     a.  Flat Tuition Rate</t>
  </si>
  <si>
    <t xml:space="preserve">     b.  Flat Fee Rate </t>
  </si>
  <si>
    <t>Flat Fee Rate</t>
  </si>
  <si>
    <t>Average Number of Flat Fee Terms per Headcount Student</t>
  </si>
  <si>
    <t xml:space="preserve">     c.  Average Number of Flat Fee Terms per HC Student</t>
  </si>
  <si>
    <t>Revised:  9/27/2015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</si>
</sst>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"/>
    <numFmt numFmtId="166" formatCode="0.0"/>
    <numFmt numFmtId="167" formatCode="_(* #,##0_);_(* \(#,##0\);_(* &quot;-&quot;??_);_(@_)"/>
  </numFmts>
  <fonts count="2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sz val="22"/>
      <name val="Cambria"/>
      <family val="1"/>
    </font>
    <font>
      <sz val="22"/>
      <name val="Cambria"/>
      <family val="1"/>
      <scheme val="major"/>
    </font>
    <font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2"/>
      <name val="Arial"/>
      <family val="2"/>
    </font>
    <font>
      <i/>
      <sz val="12"/>
      <name val="Arial"/>
      <family val="2"/>
    </font>
    <font>
      <u/>
      <sz val="12"/>
      <name val="Arial"/>
      <family val="2"/>
    </font>
    <font>
      <u/>
      <sz val="10"/>
      <color theme="10"/>
      <name val="Arial"/>
    </font>
    <font>
      <u/>
      <sz val="10"/>
      <color theme="11"/>
      <name val="Arial"/>
    </font>
    <font>
      <b/>
      <i/>
      <sz val="10"/>
      <name val="Arial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53">
    <xf numFmtId="0" fontId="0" fillId="0" borderId="0"/>
    <xf numFmtId="44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21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164" fontId="0" fillId="0" borderId="0" xfId="1" applyNumberFormat="1" applyFont="1"/>
    <xf numFmtId="0" fontId="0" fillId="0" borderId="0" xfId="0" applyAlignment="1">
      <alignment horizontal="center"/>
    </xf>
    <xf numFmtId="164" fontId="0" fillId="2" borderId="0" xfId="1" applyNumberFormat="1" applyFont="1" applyFill="1"/>
    <xf numFmtId="164" fontId="0" fillId="0" borderId="0" xfId="0" applyNumberFormat="1"/>
    <xf numFmtId="0" fontId="4" fillId="0" borderId="0" xfId="0" applyFont="1"/>
    <xf numFmtId="0" fontId="5" fillId="0" borderId="0" xfId="0" applyFont="1"/>
    <xf numFmtId="0" fontId="6" fillId="0" borderId="0" xfId="0" applyFont="1"/>
    <xf numFmtId="3" fontId="0" fillId="0" borderId="0" xfId="1" applyNumberFormat="1" applyFont="1"/>
    <xf numFmtId="0" fontId="7" fillId="0" borderId="0" xfId="0" applyFont="1"/>
    <xf numFmtId="0" fontId="0" fillId="0" borderId="0" xfId="0" applyFill="1"/>
    <xf numFmtId="3" fontId="0" fillId="0" borderId="0" xfId="1" applyNumberFormat="1" applyFont="1" applyFill="1"/>
    <xf numFmtId="165" fontId="0" fillId="0" borderId="0" xfId="0" applyNumberFormat="1"/>
    <xf numFmtId="165" fontId="0" fillId="0" borderId="0" xfId="1" applyNumberFormat="1" applyFont="1"/>
    <xf numFmtId="165" fontId="0" fillId="0" borderId="0" xfId="1" applyNumberFormat="1" applyFont="1" applyFill="1"/>
    <xf numFmtId="0" fontId="1" fillId="0" borderId="0" xfId="0" applyFont="1" applyFill="1"/>
    <xf numFmtId="15" fontId="1" fillId="0" borderId="0" xfId="0" applyNumberFormat="1" applyFont="1"/>
    <xf numFmtId="0" fontId="1" fillId="0" borderId="0" xfId="0" applyFont="1"/>
    <xf numFmtId="165" fontId="1" fillId="0" borderId="0" xfId="0" applyNumberFormat="1" applyFont="1"/>
    <xf numFmtId="3" fontId="0" fillId="0" borderId="0" xfId="0" applyNumberFormat="1"/>
    <xf numFmtId="37" fontId="0" fillId="0" borderId="0" xfId="1" applyNumberFormat="1" applyFont="1"/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5" fontId="1" fillId="0" borderId="0" xfId="0" applyNumberFormat="1" applyFont="1" applyFill="1"/>
    <xf numFmtId="3" fontId="1" fillId="0" borderId="0" xfId="0" applyNumberFormat="1" applyFont="1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0" fillId="3" borderId="0" xfId="0" applyFill="1"/>
    <xf numFmtId="0" fontId="1" fillId="3" borderId="0" xfId="0" applyFont="1" applyFill="1"/>
    <xf numFmtId="164" fontId="1" fillId="0" borderId="0" xfId="1" applyNumberFormat="1" applyFont="1"/>
    <xf numFmtId="164" fontId="1" fillId="0" borderId="0" xfId="1" applyNumberFormat="1" applyFont="1" applyAlignment="1">
      <alignment horizontal="right"/>
    </xf>
    <xf numFmtId="3" fontId="1" fillId="0" borderId="0" xfId="1" applyNumberFormat="1" applyFont="1" applyAlignment="1">
      <alignment horizontal="right"/>
    </xf>
    <xf numFmtId="0" fontId="8" fillId="0" borderId="1" xfId="0" applyFont="1" applyBorder="1"/>
    <xf numFmtId="0" fontId="3" fillId="3" borderId="0" xfId="0" applyFont="1" applyFill="1"/>
    <xf numFmtId="165" fontId="3" fillId="0" borderId="0" xfId="1" applyNumberFormat="1" applyFont="1"/>
    <xf numFmtId="165" fontId="3" fillId="0" borderId="0" xfId="0" applyNumberFormat="1" applyFont="1"/>
    <xf numFmtId="165" fontId="0" fillId="3" borderId="0" xfId="0" applyNumberFormat="1" applyFill="1"/>
    <xf numFmtId="0" fontId="3" fillId="3" borderId="0" xfId="0" applyFont="1" applyFill="1" applyAlignment="1">
      <alignment horizontal="center"/>
    </xf>
    <xf numFmtId="0" fontId="1" fillId="3" borderId="0" xfId="0" applyFont="1" applyFill="1" applyAlignment="1">
      <alignment horizontal="left"/>
    </xf>
    <xf numFmtId="164" fontId="1" fillId="3" borderId="0" xfId="1" applyNumberFormat="1" applyFont="1" applyFill="1"/>
    <xf numFmtId="164" fontId="1" fillId="3" borderId="0" xfId="1" applyNumberFormat="1" applyFont="1" applyFill="1" applyAlignment="1">
      <alignment horizontal="right"/>
    </xf>
    <xf numFmtId="3" fontId="1" fillId="3" borderId="0" xfId="0" applyNumberFormat="1" applyFont="1" applyFill="1"/>
    <xf numFmtId="3" fontId="1" fillId="3" borderId="0" xfId="1" applyNumberFormat="1" applyFont="1" applyFill="1"/>
    <xf numFmtId="15" fontId="3" fillId="0" borderId="0" xfId="0" applyNumberFormat="1" applyFont="1"/>
    <xf numFmtId="9" fontId="0" fillId="3" borderId="0" xfId="0" applyNumberFormat="1" applyFill="1"/>
    <xf numFmtId="9" fontId="1" fillId="3" borderId="0" xfId="0" applyNumberFormat="1" applyFont="1" applyFill="1"/>
    <xf numFmtId="10" fontId="0" fillId="3" borderId="0" xfId="0" applyNumberFormat="1" applyFill="1"/>
    <xf numFmtId="44" fontId="0" fillId="0" borderId="0" xfId="0" applyNumberFormat="1"/>
    <xf numFmtId="0" fontId="9" fillId="0" borderId="0" xfId="0" applyFont="1"/>
    <xf numFmtId="0" fontId="10" fillId="0" borderId="0" xfId="0" applyFont="1"/>
    <xf numFmtId="0" fontId="9" fillId="4" borderId="0" xfId="0" applyFont="1" applyFill="1" applyAlignment="1">
      <alignment horizontal="left" vertical="top"/>
    </xf>
    <xf numFmtId="15" fontId="11" fillId="0" borderId="0" xfId="0" applyNumberFormat="1" applyFont="1"/>
    <xf numFmtId="164" fontId="3" fillId="0" borderId="0" xfId="1" applyNumberFormat="1" applyFont="1"/>
    <xf numFmtId="164" fontId="3" fillId="0" borderId="0" xfId="1" applyNumberFormat="1" applyFont="1" applyAlignment="1">
      <alignment horizontal="right"/>
    </xf>
    <xf numFmtId="9" fontId="0" fillId="5" borderId="0" xfId="2" applyFont="1" applyFill="1"/>
    <xf numFmtId="9" fontId="0" fillId="0" borderId="0" xfId="2" applyFont="1" applyFill="1"/>
    <xf numFmtId="0" fontId="1" fillId="5" borderId="0" xfId="0" applyFont="1" applyFill="1"/>
    <xf numFmtId="0" fontId="14" fillId="0" borderId="0" xfId="0" applyFont="1" applyFill="1"/>
    <xf numFmtId="0" fontId="13" fillId="0" borderId="0" xfId="0" applyFont="1" applyFill="1" applyAlignment="1">
      <alignment horizontal="center" wrapText="1"/>
    </xf>
    <xf numFmtId="166" fontId="0" fillId="0" borderId="0" xfId="0" applyNumberFormat="1" applyFont="1" applyFill="1"/>
    <xf numFmtId="0" fontId="13" fillId="0" borderId="0" xfId="0" applyFont="1" applyFill="1"/>
    <xf numFmtId="1" fontId="13" fillId="0" borderId="0" xfId="0" applyNumberFormat="1" applyFont="1" applyFill="1"/>
    <xf numFmtId="1" fontId="15" fillId="0" borderId="0" xfId="0" applyNumberFormat="1" applyFont="1" applyFill="1" applyProtection="1">
      <protection locked="0"/>
    </xf>
    <xf numFmtId="9" fontId="0" fillId="0" borderId="0" xfId="2" applyFont="1"/>
    <xf numFmtId="0" fontId="0" fillId="5" borderId="0" xfId="0" applyFill="1"/>
    <xf numFmtId="44" fontId="0" fillId="0" borderId="0" xfId="1" applyFont="1"/>
    <xf numFmtId="0" fontId="0" fillId="6" borderId="0" xfId="0" applyFill="1"/>
    <xf numFmtId="167" fontId="0" fillId="0" borderId="0" xfId="3" applyNumberFormat="1" applyFont="1"/>
    <xf numFmtId="1" fontId="15" fillId="6" borderId="0" xfId="0" applyNumberFormat="1" applyFont="1" applyFill="1" applyProtection="1">
      <protection locked="0"/>
    </xf>
    <xf numFmtId="3" fontId="0" fillId="0" borderId="0" xfId="0" applyNumberFormat="1" applyAlignment="1">
      <alignment horizontal="right"/>
    </xf>
    <xf numFmtId="3" fontId="1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164" fontId="1" fillId="0" borderId="0" xfId="1" applyNumberFormat="1" applyFont="1" applyFill="1"/>
    <xf numFmtId="164" fontId="1" fillId="0" borderId="0" xfId="1" applyNumberFormat="1" applyFont="1" applyFill="1" applyAlignment="1">
      <alignment horizontal="right"/>
    </xf>
    <xf numFmtId="0" fontId="15" fillId="0" borderId="0" xfId="0" applyFont="1" applyFill="1" applyProtection="1">
      <protection locked="0"/>
    </xf>
    <xf numFmtId="166" fontId="13" fillId="0" borderId="0" xfId="0" applyNumberFormat="1" applyFont="1" applyFill="1"/>
    <xf numFmtId="0" fontId="0" fillId="0" borderId="0" xfId="0" applyFont="1" applyFill="1"/>
    <xf numFmtId="164" fontId="0" fillId="7" borderId="0" xfId="0" applyNumberFormat="1" applyFill="1"/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6" borderId="0" xfId="0" applyFill="1" applyProtection="1">
      <protection locked="0"/>
    </xf>
    <xf numFmtId="0" fontId="1" fillId="6" borderId="0" xfId="0" applyFont="1" applyFill="1"/>
    <xf numFmtId="0" fontId="0" fillId="0" borderId="0" xfId="0" applyFill="1" applyProtection="1">
      <protection locked="0"/>
    </xf>
    <xf numFmtId="165" fontId="0" fillId="0" borderId="0" xfId="1" applyNumberFormat="1" applyFont="1" applyFill="1" applyProtection="1">
      <protection locked="0"/>
    </xf>
    <xf numFmtId="3" fontId="0" fillId="0" borderId="0" xfId="1" applyNumberFormat="1" applyFont="1" applyFill="1" applyProtection="1">
      <protection locked="0"/>
    </xf>
    <xf numFmtId="0" fontId="1" fillId="0" borderId="0" xfId="0" applyFont="1" applyAlignment="1" applyProtection="1">
      <alignment horizontal="left" indent="2"/>
      <protection locked="0"/>
    </xf>
    <xf numFmtId="3" fontId="0" fillId="0" borderId="0" xfId="0" applyNumberFormat="1" applyProtection="1">
      <protection locked="0"/>
    </xf>
    <xf numFmtId="167" fontId="0" fillId="0" borderId="0" xfId="3" applyNumberFormat="1" applyFont="1" applyFill="1"/>
    <xf numFmtId="0" fontId="0" fillId="3" borderId="0" xfId="0" applyFill="1" applyProtection="1">
      <protection locked="0"/>
    </xf>
    <xf numFmtId="167" fontId="0" fillId="3" borderId="0" xfId="3" applyNumberFormat="1" applyFont="1" applyFill="1" applyProtection="1">
      <protection locked="0"/>
    </xf>
    <xf numFmtId="165" fontId="0" fillId="3" borderId="0" xfId="0" applyNumberFormat="1" applyFill="1" applyProtection="1">
      <protection locked="0"/>
    </xf>
    <xf numFmtId="164" fontId="1" fillId="0" borderId="0" xfId="1" applyNumberFormat="1" applyFont="1" applyProtection="1">
      <protection locked="0"/>
    </xf>
    <xf numFmtId="164" fontId="1" fillId="0" borderId="0" xfId="1" applyNumberFormat="1" applyFont="1" applyAlignment="1" applyProtection="1">
      <alignment horizontal="right"/>
      <protection locked="0"/>
    </xf>
    <xf numFmtId="3" fontId="1" fillId="0" borderId="0" xfId="1" applyNumberFormat="1" applyFont="1" applyAlignment="1" applyProtection="1">
      <alignment horizontal="right"/>
      <protection locked="0"/>
    </xf>
    <xf numFmtId="3" fontId="1" fillId="3" borderId="0" xfId="1" applyNumberFormat="1" applyFont="1" applyFill="1" applyProtection="1">
      <protection locked="0"/>
    </xf>
    <xf numFmtId="164" fontId="1" fillId="3" borderId="0" xfId="1" applyNumberFormat="1" applyFont="1" applyFill="1" applyProtection="1">
      <protection locked="0"/>
    </xf>
    <xf numFmtId="0" fontId="3" fillId="0" borderId="0" xfId="0" applyFont="1" applyFill="1" applyAlignment="1">
      <alignment horizontal="left"/>
    </xf>
    <xf numFmtId="3" fontId="0" fillId="0" borderId="0" xfId="0" applyNumberFormat="1" applyFill="1" applyProtection="1">
      <protection locked="0"/>
    </xf>
    <xf numFmtId="0" fontId="11" fillId="0" borderId="0" xfId="0" applyFont="1" applyProtection="1">
      <protection locked="0"/>
    </xf>
    <xf numFmtId="164" fontId="1" fillId="0" borderId="0" xfId="1" applyNumberFormat="1" applyFont="1" applyFill="1" applyAlignment="1">
      <alignment horizontal="center" wrapText="1"/>
    </xf>
    <xf numFmtId="164" fontId="1" fillId="0" borderId="0" xfId="1" applyNumberFormat="1" applyFont="1" applyAlignment="1">
      <alignment horizontal="center" wrapText="1"/>
    </xf>
    <xf numFmtId="0" fontId="1" fillId="0" borderId="0" xfId="0" applyFont="1" applyAlignment="1">
      <alignment horizontal="center" wrapText="1"/>
    </xf>
    <xf numFmtId="9" fontId="1" fillId="0" borderId="0" xfId="2" applyFont="1" applyProtection="1">
      <protection locked="0"/>
    </xf>
    <xf numFmtId="0" fontId="3" fillId="0" borderId="0" xfId="0" applyFont="1" applyFill="1" applyAlignment="1">
      <alignment horizontal="center" wrapText="1"/>
    </xf>
    <xf numFmtId="164" fontId="3" fillId="0" borderId="0" xfId="1" applyNumberFormat="1" applyFont="1" applyFill="1" applyAlignment="1">
      <alignment horizontal="center" wrapText="1"/>
    </xf>
    <xf numFmtId="44" fontId="1" fillId="0" borderId="0" xfId="1" applyFont="1" applyProtection="1">
      <protection locked="0"/>
    </xf>
    <xf numFmtId="167" fontId="1" fillId="0" borderId="0" xfId="3" applyNumberFormat="1" applyFont="1" applyProtection="1">
      <protection locked="0"/>
    </xf>
    <xf numFmtId="0" fontId="3" fillId="0" borderId="0" xfId="0" applyFont="1" applyBorder="1"/>
    <xf numFmtId="0" fontId="0" fillId="0" borderId="0" xfId="0" applyBorder="1"/>
    <xf numFmtId="0" fontId="3" fillId="0" borderId="0" xfId="0" applyFont="1" applyBorder="1" applyAlignment="1">
      <alignment horizontal="center"/>
    </xf>
    <xf numFmtId="0" fontId="16" fillId="0" borderId="0" xfId="0" applyFont="1"/>
    <xf numFmtId="0" fontId="17" fillId="0" borderId="0" xfId="0" applyFont="1"/>
    <xf numFmtId="0" fontId="11" fillId="0" borderId="0" xfId="0" applyFont="1"/>
    <xf numFmtId="0" fontId="11" fillId="0" borderId="0" xfId="0" applyFont="1" applyFill="1"/>
    <xf numFmtId="167" fontId="0" fillId="5" borderId="0" xfId="3" applyNumberFormat="1" applyFont="1" applyFill="1" applyProtection="1">
      <protection locked="0"/>
    </xf>
    <xf numFmtId="44" fontId="1" fillId="0" borderId="0" xfId="0" applyNumberFormat="1" applyFont="1"/>
    <xf numFmtId="165" fontId="0" fillId="5" borderId="0" xfId="1" applyNumberFormat="1" applyFont="1" applyFill="1" applyProtection="1">
      <protection locked="0"/>
    </xf>
    <xf numFmtId="3" fontId="0" fillId="5" borderId="0" xfId="1" applyNumberFormat="1" applyFont="1" applyFill="1" applyProtection="1">
      <protection locked="0"/>
    </xf>
    <xf numFmtId="44" fontId="3" fillId="0" borderId="0" xfId="1" applyFont="1"/>
    <xf numFmtId="0" fontId="1" fillId="5" borderId="0" xfId="0" applyFont="1" applyFill="1" applyProtection="1">
      <protection locked="0"/>
    </xf>
    <xf numFmtId="164" fontId="1" fillId="0" borderId="0" xfId="1" applyNumberFormat="1" applyFont="1" applyAlignment="1" applyProtection="1">
      <alignment horizontal="right"/>
    </xf>
    <xf numFmtId="0" fontId="3" fillId="5" borderId="0" xfId="0" applyFont="1" applyFill="1"/>
    <xf numFmtId="164" fontId="0" fillId="0" borderId="1" xfId="0" applyNumberFormat="1" applyBorder="1"/>
    <xf numFmtId="165" fontId="3" fillId="0" borderId="3" xfId="1" applyNumberFormat="1" applyFont="1" applyBorder="1"/>
    <xf numFmtId="165" fontId="3" fillId="0" borderId="3" xfId="0" applyNumberFormat="1" applyFont="1" applyBorder="1"/>
    <xf numFmtId="0" fontId="21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6" fillId="0" borderId="7" xfId="0" applyFont="1" applyBorder="1"/>
    <xf numFmtId="0" fontId="0" fillId="0" borderId="8" xfId="0" applyBorder="1"/>
    <xf numFmtId="0" fontId="0" fillId="0" borderId="7" xfId="0" applyBorder="1"/>
    <xf numFmtId="0" fontId="4" fillId="0" borderId="0" xfId="0" applyFont="1" applyBorder="1"/>
    <xf numFmtId="0" fontId="0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164" fontId="0" fillId="0" borderId="0" xfId="0" applyNumberFormat="1" applyBorder="1"/>
    <xf numFmtId="0" fontId="21" fillId="0" borderId="7" xfId="0" applyFont="1" applyBorder="1"/>
    <xf numFmtId="0" fontId="0" fillId="6" borderId="7" xfId="0" applyFill="1" applyBorder="1"/>
    <xf numFmtId="0" fontId="0" fillId="6" borderId="0" xfId="0" applyFill="1" applyBorder="1"/>
    <xf numFmtId="0" fontId="0" fillId="6" borderId="9" xfId="0" applyFill="1" applyBorder="1"/>
    <xf numFmtId="0" fontId="0" fillId="6" borderId="10" xfId="0" applyFill="1" applyBorder="1"/>
    <xf numFmtId="0" fontId="0" fillId="0" borderId="10" xfId="0" applyBorder="1"/>
    <xf numFmtId="0" fontId="0" fillId="0" borderId="11" xfId="0" applyBorder="1"/>
    <xf numFmtId="0" fontId="3" fillId="0" borderId="12" xfId="0" applyFont="1" applyFill="1" applyBorder="1"/>
    <xf numFmtId="3" fontId="0" fillId="0" borderId="13" xfId="0" applyNumberFormat="1" applyFill="1" applyBorder="1"/>
    <xf numFmtId="3" fontId="0" fillId="0" borderId="13" xfId="0" applyNumberFormat="1" applyBorder="1"/>
    <xf numFmtId="3" fontId="0" fillId="0" borderId="14" xfId="0" applyNumberFormat="1" applyBorder="1"/>
    <xf numFmtId="0" fontId="3" fillId="0" borderId="15" xfId="0" applyFont="1" applyFill="1" applyBorder="1"/>
    <xf numFmtId="3" fontId="0" fillId="0" borderId="0" xfId="0" applyNumberFormat="1" applyFill="1" applyBorder="1"/>
    <xf numFmtId="3" fontId="0" fillId="0" borderId="0" xfId="0" applyNumberFormat="1" applyBorder="1"/>
    <xf numFmtId="3" fontId="0" fillId="0" borderId="16" xfId="0" applyNumberFormat="1" applyBorder="1"/>
    <xf numFmtId="0" fontId="3" fillId="0" borderId="17" xfId="0" applyFont="1" applyFill="1" applyBorder="1"/>
    <xf numFmtId="3" fontId="0" fillId="0" borderId="18" xfId="0" applyNumberFormat="1" applyFill="1" applyBorder="1"/>
    <xf numFmtId="3" fontId="0" fillId="0" borderId="18" xfId="0" applyNumberFormat="1" applyBorder="1"/>
    <xf numFmtId="3" fontId="0" fillId="0" borderId="19" xfId="0" applyNumberFormat="1" applyBorder="1"/>
    <xf numFmtId="0" fontId="1" fillId="0" borderId="12" xfId="0" applyFont="1" applyFill="1" applyBorder="1"/>
    <xf numFmtId="164" fontId="0" fillId="0" borderId="13" xfId="1" applyNumberFormat="1" applyFont="1" applyFill="1" applyBorder="1"/>
    <xf numFmtId="164" fontId="0" fillId="0" borderId="13" xfId="1" applyNumberFormat="1" applyFont="1" applyBorder="1"/>
    <xf numFmtId="164" fontId="0" fillId="0" borderId="14" xfId="1" applyNumberFormat="1" applyFont="1" applyBorder="1"/>
    <xf numFmtId="165" fontId="1" fillId="0" borderId="15" xfId="0" applyNumberFormat="1" applyFont="1" applyFill="1" applyBorder="1"/>
    <xf numFmtId="3" fontId="0" fillId="0" borderId="0" xfId="1" applyNumberFormat="1" applyFont="1" applyBorder="1"/>
    <xf numFmtId="3" fontId="0" fillId="0" borderId="16" xfId="1" applyNumberFormat="1" applyFont="1" applyBorder="1"/>
    <xf numFmtId="0" fontId="0" fillId="0" borderId="15" xfId="0" applyBorder="1"/>
    <xf numFmtId="164" fontId="0" fillId="0" borderId="0" xfId="1" applyNumberFormat="1" applyFont="1" applyBorder="1"/>
    <xf numFmtId="164" fontId="0" fillId="0" borderId="16" xfId="1" applyNumberFormat="1" applyFont="1" applyBorder="1"/>
    <xf numFmtId="0" fontId="1" fillId="0" borderId="15" xfId="0" applyFont="1" applyBorder="1"/>
    <xf numFmtId="165" fontId="0" fillId="0" borderId="15" xfId="0" applyNumberFormat="1" applyBorder="1"/>
    <xf numFmtId="0" fontId="3" fillId="0" borderId="15" xfId="0" applyFont="1" applyBorder="1"/>
    <xf numFmtId="165" fontId="3" fillId="0" borderId="0" xfId="1" applyNumberFormat="1" applyFont="1" applyBorder="1"/>
    <xf numFmtId="165" fontId="3" fillId="0" borderId="16" xfId="1" applyNumberFormat="1" applyFont="1" applyBorder="1"/>
    <xf numFmtId="165" fontId="0" fillId="0" borderId="0" xfId="1" applyNumberFormat="1" applyFont="1" applyBorder="1"/>
    <xf numFmtId="165" fontId="0" fillId="0" borderId="16" xfId="1" applyNumberFormat="1" applyFont="1" applyBorder="1"/>
    <xf numFmtId="0" fontId="3" fillId="0" borderId="17" xfId="0" applyFont="1" applyBorder="1"/>
    <xf numFmtId="165" fontId="3" fillId="0" borderId="18" xfId="1" applyNumberFormat="1" applyFont="1" applyBorder="1"/>
    <xf numFmtId="165" fontId="3" fillId="0" borderId="19" xfId="1" applyNumberFormat="1" applyFont="1" applyBorder="1"/>
    <xf numFmtId="3" fontId="0" fillId="0" borderId="13" xfId="1" applyNumberFormat="1" applyFont="1" applyBorder="1"/>
    <xf numFmtId="3" fontId="0" fillId="0" borderId="14" xfId="1" applyNumberFormat="1" applyFont="1" applyBorder="1"/>
    <xf numFmtId="165" fontId="3" fillId="0" borderId="18" xfId="0" applyNumberFormat="1" applyFont="1" applyBorder="1"/>
    <xf numFmtId="165" fontId="3" fillId="0" borderId="19" xfId="0" applyNumberFormat="1" applyFont="1" applyBorder="1"/>
    <xf numFmtId="0" fontId="0" fillId="0" borderId="0" xfId="0" applyFont="1"/>
    <xf numFmtId="165" fontId="0" fillId="0" borderId="0" xfId="0" applyNumberFormat="1" applyFont="1" applyFill="1"/>
    <xf numFmtId="0" fontId="0" fillId="5" borderId="1" xfId="0" applyFill="1" applyBorder="1" applyProtection="1">
      <protection locked="0"/>
    </xf>
    <xf numFmtId="9" fontId="0" fillId="3" borderId="1" xfId="0" applyNumberFormat="1" applyFill="1" applyBorder="1" applyProtection="1">
      <protection locked="0"/>
    </xf>
    <xf numFmtId="165" fontId="0" fillId="3" borderId="1" xfId="0" applyNumberFormat="1" applyFill="1" applyBorder="1" applyProtection="1">
      <protection locked="0"/>
    </xf>
    <xf numFmtId="165" fontId="0" fillId="5" borderId="1" xfId="1" applyNumberFormat="1" applyFont="1" applyFill="1" applyBorder="1" applyProtection="1">
      <protection locked="0"/>
    </xf>
    <xf numFmtId="167" fontId="0" fillId="3" borderId="1" xfId="3" applyNumberFormat="1" applyFont="1" applyFill="1" applyBorder="1" applyProtection="1">
      <protection locked="0"/>
    </xf>
    <xf numFmtId="10" fontId="0" fillId="5" borderId="1" xfId="2" applyNumberFormat="1" applyFont="1" applyFill="1" applyBorder="1" applyProtection="1">
      <protection locked="0"/>
    </xf>
    <xf numFmtId="164" fontId="0" fillId="0" borderId="14" xfId="1" applyNumberFormat="1" applyFont="1" applyFill="1" applyBorder="1"/>
    <xf numFmtId="164" fontId="0" fillId="0" borderId="0" xfId="1" applyNumberFormat="1" applyFont="1" applyFill="1" applyBorder="1"/>
    <xf numFmtId="164" fontId="0" fillId="0" borderId="16" xfId="1" applyNumberFormat="1" applyFont="1" applyFill="1" applyBorder="1"/>
    <xf numFmtId="167" fontId="0" fillId="0" borderId="0" xfId="3" applyNumberFormat="1" applyFont="1" applyFill="1" applyBorder="1"/>
    <xf numFmtId="167" fontId="0" fillId="0" borderId="16" xfId="3" applyNumberFormat="1" applyFont="1" applyFill="1" applyBorder="1"/>
    <xf numFmtId="0" fontId="3" fillId="0" borderId="17" xfId="0" applyFont="1" applyBorder="1" applyAlignment="1">
      <alignment horizontal="left"/>
    </xf>
    <xf numFmtId="165" fontId="3" fillId="0" borderId="20" xfId="0" applyNumberFormat="1" applyFont="1" applyBorder="1"/>
    <xf numFmtId="165" fontId="0" fillId="0" borderId="0" xfId="0" applyNumberFormat="1" applyFont="1" applyFill="1" applyBorder="1"/>
    <xf numFmtId="0" fontId="0" fillId="0" borderId="2" xfId="0" applyFill="1" applyBorder="1" applyProtection="1">
      <protection locked="0"/>
    </xf>
    <xf numFmtId="164" fontId="0" fillId="5" borderId="1" xfId="1" applyNumberFormat="1" applyFont="1" applyFill="1" applyBorder="1" applyProtection="1">
      <protection locked="0"/>
    </xf>
    <xf numFmtId="9" fontId="0" fillId="3" borderId="1" xfId="2" applyFont="1" applyFill="1" applyBorder="1" applyProtection="1">
      <protection locked="0"/>
    </xf>
    <xf numFmtId="9" fontId="0" fillId="0" borderId="0" xfId="2" applyFont="1" applyProtection="1">
      <protection locked="0"/>
    </xf>
    <xf numFmtId="43" fontId="0" fillId="0" borderId="0" xfId="3" applyFont="1" applyProtection="1">
      <protection locked="0"/>
    </xf>
    <xf numFmtId="167" fontId="0" fillId="0" borderId="0" xfId="3" applyNumberFormat="1" applyFont="1" applyFill="1" applyProtection="1"/>
    <xf numFmtId="0" fontId="3" fillId="0" borderId="0" xfId="0" applyFont="1" applyBorder="1" applyAlignment="1">
      <alignment horizontal="left"/>
    </xf>
    <xf numFmtId="164" fontId="3" fillId="0" borderId="0" xfId="0" applyNumberFormat="1" applyFont="1" applyBorder="1"/>
    <xf numFmtId="164" fontId="1" fillId="8" borderId="2" xfId="0" applyNumberFormat="1" applyFont="1" applyFill="1" applyBorder="1" applyProtection="1">
      <protection locked="0"/>
    </xf>
    <xf numFmtId="164" fontId="0" fillId="8" borderId="2" xfId="0" applyNumberFormat="1" applyFill="1" applyBorder="1" applyProtection="1">
      <protection locked="0"/>
    </xf>
    <xf numFmtId="2" fontId="0" fillId="0" borderId="0" xfId="0" applyNumberFormat="1" applyBorder="1" applyProtection="1">
      <protection locked="0"/>
    </xf>
    <xf numFmtId="0" fontId="11" fillId="5" borderId="0" xfId="0" applyFont="1" applyFill="1"/>
    <xf numFmtId="0" fontId="0" fillId="6" borderId="0" xfId="0" applyFill="1" applyAlignment="1">
      <alignment horizontal="left" vertical="top" wrapText="1"/>
    </xf>
  </cellXfs>
  <cellStyles count="53">
    <cellStyle name="Comma" xfId="3" builtinId="3"/>
    <cellStyle name="Currency" xfId="1" builtinId="4"/>
    <cellStyle name="Currency 2" xfId="4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429160</xdr:colOff>
      <xdr:row>20</xdr:row>
      <xdr:rowOff>139700</xdr:rowOff>
    </xdr:from>
    <xdr:to>
      <xdr:col>9</xdr:col>
      <xdr:colOff>597509</xdr:colOff>
      <xdr:row>26</xdr:row>
      <xdr:rowOff>2720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12160" y="4330700"/>
          <a:ext cx="2860749" cy="77742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C31"/>
  <sheetViews>
    <sheetView workbookViewId="0">
      <selection activeCell="A32" sqref="A32"/>
    </sheetView>
  </sheetViews>
  <sheetFormatPr defaultColWidth="8.88671875" defaultRowHeight="13.2" x14ac:dyDescent="0.25"/>
  <cols>
    <col min="1" max="1" width="13" customWidth="1"/>
  </cols>
  <sheetData>
    <row r="4" spans="1:1" ht="27.6" x14ac:dyDescent="0.45">
      <c r="A4" s="51" t="s">
        <v>21</v>
      </c>
    </row>
    <row r="5" spans="1:1" ht="27.6" x14ac:dyDescent="0.45">
      <c r="A5" s="50"/>
    </row>
    <row r="6" spans="1:1" ht="27.6" x14ac:dyDescent="0.45">
      <c r="A6" s="50" t="s">
        <v>187</v>
      </c>
    </row>
    <row r="7" spans="1:1" ht="27.6" x14ac:dyDescent="0.25">
      <c r="A7" s="52" t="s">
        <v>132</v>
      </c>
    </row>
    <row r="8" spans="1:1" ht="27.6" x14ac:dyDescent="0.25">
      <c r="A8" s="52" t="s">
        <v>89</v>
      </c>
    </row>
    <row r="9" spans="1:1" ht="27.6" x14ac:dyDescent="0.45">
      <c r="A9" s="51">
        <v>2015</v>
      </c>
    </row>
    <row r="30" spans="1:3" x14ac:dyDescent="0.25">
      <c r="A30" s="19" t="s">
        <v>79</v>
      </c>
      <c r="B30" s="19" t="s">
        <v>80</v>
      </c>
      <c r="C30" s="19"/>
    </row>
    <row r="31" spans="1:3" x14ac:dyDescent="0.25">
      <c r="A31" s="19" t="s">
        <v>297</v>
      </c>
    </row>
  </sheetData>
  <phoneticPr fontId="2" type="noConversion"/>
  <pageMargins left="0.7" right="0.7" top="0.75" bottom="0.75" header="0.3" footer="0.3"/>
  <pageSetup scale="91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2"/>
  <sheetViews>
    <sheetView workbookViewId="0">
      <pane ySplit="10" topLeftCell="A11" activePane="bottomLeft" state="frozen"/>
      <selection pane="bottomLeft" activeCell="Q16" sqref="Q16"/>
    </sheetView>
  </sheetViews>
  <sheetFormatPr defaultColWidth="8.88671875" defaultRowHeight="13.2" x14ac:dyDescent="0.25"/>
  <cols>
    <col min="2" max="2" width="23" customWidth="1"/>
    <col min="4" max="5" width="10.44140625" customWidth="1"/>
    <col min="6" max="6" width="10.6640625" customWidth="1"/>
    <col min="7" max="7" width="10.6640625" hidden="1" customWidth="1"/>
    <col min="8" max="8" width="10.44140625" hidden="1" customWidth="1"/>
    <col min="9" max="10" width="0" hidden="1" customWidth="1"/>
    <col min="11" max="11" width="27.6640625" customWidth="1"/>
  </cols>
  <sheetData>
    <row r="1" spans="1:11" ht="17.399999999999999" x14ac:dyDescent="0.3">
      <c r="A1" s="7" t="s">
        <v>20</v>
      </c>
    </row>
    <row r="2" spans="1:11" ht="17.399999999999999" x14ac:dyDescent="0.3">
      <c r="A2" s="7" t="s">
        <v>243</v>
      </c>
    </row>
    <row r="3" spans="1:11" ht="17.399999999999999" x14ac:dyDescent="0.3">
      <c r="A3" s="7" t="s">
        <v>21</v>
      </c>
    </row>
    <row r="4" spans="1:11" ht="15" x14ac:dyDescent="0.25">
      <c r="A4" s="53"/>
    </row>
    <row r="7" spans="1:11" x14ac:dyDescent="0.25">
      <c r="A7" s="45" t="s">
        <v>70</v>
      </c>
      <c r="B7" s="12" t="str">
        <f>Data!B13</f>
        <v>Sample University</v>
      </c>
    </row>
    <row r="10" spans="1:11" x14ac:dyDescent="0.25">
      <c r="A10" s="82"/>
      <c r="B10" s="80"/>
      <c r="C10" s="83" t="s">
        <v>83</v>
      </c>
      <c r="D10" s="83" t="s">
        <v>84</v>
      </c>
      <c r="E10" s="83" t="s">
        <v>85</v>
      </c>
      <c r="F10" s="83" t="s">
        <v>86</v>
      </c>
      <c r="G10" s="2" t="s">
        <v>87</v>
      </c>
      <c r="H10" s="2" t="s">
        <v>88</v>
      </c>
      <c r="I10" s="19"/>
      <c r="J10" s="1" t="s">
        <v>52</v>
      </c>
      <c r="K10" s="1" t="s">
        <v>191</v>
      </c>
    </row>
    <row r="11" spans="1:11" x14ac:dyDescent="0.25">
      <c r="A11" s="81"/>
      <c r="B11" s="81"/>
      <c r="C11" s="81"/>
      <c r="D11" s="81"/>
      <c r="E11" s="81"/>
      <c r="F11" s="81"/>
    </row>
    <row r="12" spans="1:11" x14ac:dyDescent="0.25">
      <c r="A12" s="81" t="s">
        <v>104</v>
      </c>
      <c r="B12" s="81"/>
      <c r="C12" s="81"/>
      <c r="D12" s="81"/>
      <c r="E12" s="81"/>
      <c r="F12" s="81"/>
      <c r="G12" s="81">
        <v>1000</v>
      </c>
      <c r="H12" s="81">
        <v>1000</v>
      </c>
      <c r="I12" s="81"/>
      <c r="J12" s="81"/>
      <c r="K12" s="81"/>
    </row>
    <row r="13" spans="1:11" x14ac:dyDescent="0.25">
      <c r="A13" s="81" t="s">
        <v>105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</row>
    <row r="14" spans="1:11" x14ac:dyDescent="0.25">
      <c r="A14" s="81" t="s">
        <v>106</v>
      </c>
      <c r="B14" s="81"/>
      <c r="C14" s="81"/>
      <c r="D14" s="81"/>
      <c r="E14" s="81"/>
      <c r="F14" s="81"/>
      <c r="G14" s="81"/>
      <c r="H14" s="81"/>
      <c r="I14" s="81"/>
      <c r="J14" s="81"/>
      <c r="K14" s="81"/>
    </row>
    <row r="15" spans="1:11" x14ac:dyDescent="0.25">
      <c r="A15" s="81"/>
      <c r="B15" s="81"/>
      <c r="C15" s="81"/>
      <c r="D15" s="81"/>
      <c r="E15" s="81"/>
      <c r="F15" s="81"/>
    </row>
    <row r="16" spans="1:11" x14ac:dyDescent="0.25">
      <c r="A16" s="81"/>
      <c r="B16" s="81"/>
      <c r="C16" s="81"/>
      <c r="D16" s="81"/>
      <c r="E16" s="81"/>
      <c r="F16" s="81"/>
    </row>
    <row r="17" spans="1:14" x14ac:dyDescent="0.25">
      <c r="A17" s="1" t="s">
        <v>107</v>
      </c>
      <c r="B17" s="1"/>
      <c r="C17" s="122">
        <f t="shared" ref="C17:H17" si="0">SUM(C12:C16)</f>
        <v>0</v>
      </c>
      <c r="D17" s="122">
        <f t="shared" si="0"/>
        <v>0</v>
      </c>
      <c r="E17" s="122">
        <f t="shared" si="0"/>
        <v>0</v>
      </c>
      <c r="F17" s="122">
        <f t="shared" si="0"/>
        <v>0</v>
      </c>
      <c r="G17" s="67">
        <f t="shared" si="0"/>
        <v>1000</v>
      </c>
      <c r="H17" s="67">
        <f t="shared" si="0"/>
        <v>1000</v>
      </c>
    </row>
    <row r="22" spans="1:14" x14ac:dyDescent="0.25">
      <c r="A22" s="1" t="s">
        <v>0</v>
      </c>
      <c r="B22" s="1" t="s">
        <v>186</v>
      </c>
      <c r="C22" s="1"/>
      <c r="D22" s="1"/>
      <c r="E22" s="1"/>
      <c r="F22" s="1"/>
      <c r="G22" s="1"/>
      <c r="H22" s="1"/>
      <c r="I22" s="1"/>
    </row>
    <row r="23" spans="1:14" x14ac:dyDescent="0.25">
      <c r="A23" s="1"/>
      <c r="B23" s="1" t="s">
        <v>185</v>
      </c>
      <c r="C23" s="1"/>
      <c r="D23" s="1"/>
      <c r="E23" s="1"/>
      <c r="F23" s="1"/>
      <c r="G23" s="1"/>
      <c r="H23" s="1"/>
      <c r="I23" s="1"/>
    </row>
    <row r="25" spans="1:14" x14ac:dyDescent="0.25">
      <c r="A25" s="81" t="s">
        <v>104</v>
      </c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</row>
    <row r="26" spans="1:14" x14ac:dyDescent="0.25">
      <c r="A26" s="84"/>
      <c r="B26" s="84"/>
      <c r="C26" s="84"/>
      <c r="D26" s="84"/>
      <c r="E26" s="84"/>
      <c r="F26" s="84"/>
      <c r="G26" s="81"/>
      <c r="H26" s="81"/>
      <c r="I26" s="81"/>
      <c r="J26" s="81"/>
      <c r="K26" s="81"/>
      <c r="L26" s="81"/>
      <c r="M26" s="81"/>
      <c r="N26" s="81"/>
    </row>
    <row r="27" spans="1:14" x14ac:dyDescent="0.25">
      <c r="A27" s="84"/>
      <c r="B27" s="84"/>
      <c r="C27" s="84"/>
      <c r="D27" s="84"/>
      <c r="E27" s="84"/>
      <c r="F27" s="84"/>
      <c r="G27" s="81"/>
      <c r="H27" s="81"/>
      <c r="I27" s="81"/>
      <c r="J27" s="81"/>
      <c r="K27" s="81"/>
      <c r="L27" s="81"/>
      <c r="M27" s="81"/>
      <c r="N27" s="81"/>
    </row>
    <row r="28" spans="1:14" x14ac:dyDescent="0.25">
      <c r="A28" s="84"/>
      <c r="B28" s="84"/>
      <c r="C28" s="84"/>
      <c r="D28" s="84"/>
      <c r="E28" s="84"/>
      <c r="F28" s="84"/>
      <c r="G28" s="81"/>
      <c r="H28" s="81"/>
      <c r="I28" s="81"/>
      <c r="J28" s="81"/>
      <c r="K28" s="81"/>
      <c r="L28" s="81"/>
      <c r="M28" s="81"/>
      <c r="N28" s="81"/>
    </row>
    <row r="29" spans="1:14" x14ac:dyDescent="0.25">
      <c r="A29" s="84"/>
      <c r="B29" s="84"/>
      <c r="C29" s="84"/>
      <c r="D29" s="84"/>
      <c r="E29" s="84"/>
      <c r="F29" s="84"/>
      <c r="G29" s="81"/>
      <c r="H29" s="81"/>
      <c r="I29" s="81"/>
      <c r="J29" s="81"/>
      <c r="K29" s="81"/>
      <c r="L29" s="81"/>
      <c r="M29" s="81"/>
      <c r="N29" s="81"/>
    </row>
    <row r="30" spans="1:14" x14ac:dyDescent="0.25">
      <c r="A30" s="84"/>
      <c r="B30" s="84"/>
      <c r="C30" s="84"/>
      <c r="D30" s="84"/>
      <c r="E30" s="84"/>
      <c r="F30" s="84"/>
      <c r="G30" s="81"/>
      <c r="H30" s="81"/>
      <c r="I30" s="81"/>
      <c r="J30" s="81"/>
      <c r="K30" s="81"/>
      <c r="L30" s="81"/>
      <c r="M30" s="81"/>
      <c r="N30" s="81"/>
    </row>
    <row r="31" spans="1:14" x14ac:dyDescent="0.25">
      <c r="A31" s="84"/>
      <c r="B31" s="84"/>
      <c r="C31" s="84"/>
      <c r="D31" s="84"/>
      <c r="E31" s="84"/>
      <c r="F31" s="84"/>
      <c r="G31" s="81"/>
      <c r="H31" s="81"/>
      <c r="I31" s="81"/>
      <c r="J31" s="81"/>
      <c r="K31" s="81"/>
      <c r="L31" s="81"/>
      <c r="M31" s="81"/>
      <c r="N31" s="81"/>
    </row>
    <row r="32" spans="1:14" x14ac:dyDescent="0.25">
      <c r="A32" s="81" t="s">
        <v>105</v>
      </c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</row>
    <row r="33" spans="1:14" x14ac:dyDescent="0.25">
      <c r="A33" s="84"/>
      <c r="B33" s="84"/>
      <c r="C33" s="84"/>
      <c r="D33" s="84"/>
      <c r="E33" s="84"/>
      <c r="F33" s="84"/>
      <c r="G33" s="81"/>
      <c r="H33" s="81"/>
      <c r="I33" s="81"/>
      <c r="J33" s="81"/>
      <c r="K33" s="81"/>
      <c r="L33" s="81"/>
      <c r="M33" s="81"/>
      <c r="N33" s="81"/>
    </row>
    <row r="34" spans="1:14" x14ac:dyDescent="0.25">
      <c r="A34" s="84"/>
      <c r="B34" s="84"/>
      <c r="C34" s="84"/>
      <c r="D34" s="84"/>
      <c r="E34" s="84"/>
      <c r="F34" s="84"/>
      <c r="G34" s="81"/>
      <c r="H34" s="81"/>
      <c r="I34" s="81"/>
      <c r="J34" s="81"/>
      <c r="K34" s="81"/>
      <c r="L34" s="81"/>
      <c r="M34" s="81"/>
      <c r="N34" s="81"/>
    </row>
    <row r="35" spans="1:14" x14ac:dyDescent="0.25">
      <c r="A35" s="84"/>
      <c r="B35" s="84"/>
      <c r="C35" s="84"/>
      <c r="D35" s="84"/>
      <c r="E35" s="84"/>
      <c r="F35" s="84"/>
      <c r="G35" s="81"/>
      <c r="H35" s="81"/>
      <c r="I35" s="81"/>
      <c r="J35" s="81"/>
      <c r="K35" s="81"/>
      <c r="L35" s="81"/>
      <c r="M35" s="81"/>
      <c r="N35" s="81"/>
    </row>
    <row r="36" spans="1:14" x14ac:dyDescent="0.25">
      <c r="A36" s="84"/>
      <c r="B36" s="84"/>
      <c r="C36" s="84"/>
      <c r="D36" s="84"/>
      <c r="E36" s="84"/>
      <c r="F36" s="84"/>
      <c r="G36" s="81"/>
      <c r="H36" s="81"/>
      <c r="I36" s="81"/>
      <c r="J36" s="81"/>
      <c r="K36" s="81"/>
      <c r="L36" s="81"/>
      <c r="M36" s="81"/>
      <c r="N36" s="81"/>
    </row>
    <row r="37" spans="1:14" x14ac:dyDescent="0.25">
      <c r="A37" s="84"/>
      <c r="B37" s="84"/>
      <c r="C37" s="84"/>
      <c r="D37" s="84"/>
      <c r="E37" s="84"/>
      <c r="F37" s="84"/>
      <c r="G37" s="81"/>
      <c r="H37" s="81"/>
      <c r="I37" s="81"/>
      <c r="J37" s="81"/>
      <c r="K37" s="81"/>
      <c r="L37" s="81"/>
      <c r="M37" s="81"/>
      <c r="N37" s="81"/>
    </row>
    <row r="38" spans="1:14" x14ac:dyDescent="0.25">
      <c r="A38" s="84"/>
      <c r="B38" s="84"/>
      <c r="C38" s="84"/>
      <c r="D38" s="84"/>
      <c r="E38" s="84"/>
      <c r="F38" s="84"/>
      <c r="G38" s="81"/>
      <c r="H38" s="81"/>
      <c r="I38" s="81"/>
      <c r="J38" s="81"/>
      <c r="K38" s="81"/>
      <c r="L38" s="81"/>
      <c r="M38" s="81"/>
      <c r="N38" s="81"/>
    </row>
    <row r="39" spans="1:14" x14ac:dyDescent="0.25">
      <c r="A39" s="81" t="s">
        <v>106</v>
      </c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</row>
    <row r="40" spans="1:14" x14ac:dyDescent="0.25">
      <c r="A40" s="84"/>
      <c r="B40" s="84"/>
      <c r="C40" s="84"/>
      <c r="D40" s="84"/>
      <c r="E40" s="84"/>
      <c r="F40" s="84"/>
      <c r="G40" s="81"/>
      <c r="H40" s="81"/>
      <c r="I40" s="81"/>
      <c r="J40" s="81"/>
      <c r="K40" s="81"/>
      <c r="L40" s="81"/>
      <c r="M40" s="81"/>
      <c r="N40" s="81"/>
    </row>
    <row r="41" spans="1:14" x14ac:dyDescent="0.25">
      <c r="A41" s="84"/>
      <c r="B41" s="84"/>
      <c r="C41" s="84"/>
      <c r="D41" s="84"/>
      <c r="E41" s="84"/>
      <c r="F41" s="84"/>
      <c r="G41" s="81"/>
      <c r="H41" s="81"/>
      <c r="I41" s="81"/>
      <c r="J41" s="81"/>
      <c r="K41" s="81"/>
      <c r="L41" s="81"/>
      <c r="M41" s="81"/>
      <c r="N41" s="81"/>
    </row>
    <row r="42" spans="1:14" x14ac:dyDescent="0.25">
      <c r="A42" s="84"/>
      <c r="B42" s="84"/>
      <c r="C42" s="84"/>
      <c r="D42" s="84"/>
      <c r="E42" s="84"/>
      <c r="F42" s="84"/>
      <c r="G42" s="81"/>
      <c r="H42" s="81"/>
      <c r="I42" s="81"/>
      <c r="J42" s="81"/>
      <c r="K42" s="81"/>
      <c r="L42" s="81"/>
      <c r="M42" s="81"/>
      <c r="N42" s="81"/>
    </row>
    <row r="43" spans="1:14" x14ac:dyDescent="0.25">
      <c r="A43" s="84"/>
      <c r="B43" s="84"/>
      <c r="C43" s="84"/>
      <c r="D43" s="84"/>
      <c r="E43" s="84"/>
      <c r="F43" s="84"/>
      <c r="G43" s="81"/>
      <c r="H43" s="81"/>
      <c r="I43" s="81"/>
      <c r="J43" s="81"/>
      <c r="K43" s="81"/>
      <c r="L43" s="81"/>
      <c r="M43" s="81"/>
      <c r="N43" s="81"/>
    </row>
    <row r="44" spans="1:14" x14ac:dyDescent="0.25">
      <c r="A44" s="84"/>
      <c r="B44" s="84"/>
      <c r="C44" s="84"/>
      <c r="D44" s="84"/>
      <c r="E44" s="84"/>
      <c r="F44" s="84"/>
      <c r="G44" s="81"/>
      <c r="H44" s="81"/>
      <c r="I44" s="81"/>
      <c r="J44" s="81"/>
      <c r="K44" s="81"/>
      <c r="L44" s="81"/>
      <c r="M44" s="81"/>
      <c r="N44" s="81"/>
    </row>
    <row r="45" spans="1:14" x14ac:dyDescent="0.25">
      <c r="A45" s="84"/>
      <c r="B45" s="84"/>
      <c r="C45" s="84"/>
      <c r="D45" s="84"/>
      <c r="E45" s="84"/>
      <c r="F45" s="84"/>
      <c r="G45" s="81"/>
      <c r="H45" s="81"/>
      <c r="I45" s="81"/>
      <c r="J45" s="81"/>
      <c r="K45" s="81"/>
      <c r="L45" s="81"/>
      <c r="M45" s="81"/>
      <c r="N45" s="81"/>
    </row>
    <row r="46" spans="1:14" s="12" customFormat="1" x14ac:dyDescent="0.25">
      <c r="A46" s="86"/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</row>
    <row r="47" spans="1:14" x14ac:dyDescent="0.25">
      <c r="A47" s="81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</row>
    <row r="48" spans="1:14" x14ac:dyDescent="0.25">
      <c r="A48" s="81"/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</row>
    <row r="49" spans="1:14" x14ac:dyDescent="0.25">
      <c r="A49" s="81"/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</row>
    <row r="50" spans="1:14" x14ac:dyDescent="0.25">
      <c r="A50" s="81"/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</row>
    <row r="51" spans="1:14" x14ac:dyDescent="0.25">
      <c r="A51" s="81"/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</row>
    <row r="52" spans="1:14" x14ac:dyDescent="0.25">
      <c r="A52" s="81"/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</row>
    <row r="53" spans="1:14" x14ac:dyDescent="0.25">
      <c r="A53" s="81"/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</row>
    <row r="54" spans="1:14" x14ac:dyDescent="0.25">
      <c r="A54" s="81"/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</row>
    <row r="55" spans="1:14" x14ac:dyDescent="0.25">
      <c r="A55" s="81"/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</row>
    <row r="56" spans="1:14" x14ac:dyDescent="0.25">
      <c r="A56" s="81"/>
      <c r="B56" s="81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</row>
    <row r="57" spans="1:14" x14ac:dyDescent="0.25">
      <c r="A57" s="81"/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</row>
    <row r="58" spans="1:14" x14ac:dyDescent="0.25">
      <c r="A58" s="81"/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</row>
    <row r="59" spans="1:14" x14ac:dyDescent="0.25">
      <c r="A59" s="81"/>
      <c r="B59" s="81"/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</row>
    <row r="60" spans="1:14" x14ac:dyDescent="0.25">
      <c r="A60" s="81"/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</row>
    <row r="61" spans="1:14" x14ac:dyDescent="0.25">
      <c r="A61" s="81"/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</row>
    <row r="62" spans="1:14" x14ac:dyDescent="0.25">
      <c r="A62" s="81"/>
      <c r="B62" s="81"/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</row>
  </sheetData>
  <sheetProtection algorithmName="SHA-512" hashValue="henlY/uFd6nHNkuEylI2WVNjFNdRF5VKgJJu5+owJ+lG5YA5U/l1FlfhbJ6GExsdi0PsLbMlSw+YWq7gdWF4zw==" saltValue="6vuTHxpi4H/V6WHEhytyOw==" spinCount="100000" sheet="1" objects="1" scenarios="1"/>
  <phoneticPr fontId="2" type="noConversion"/>
  <pageMargins left="0.7" right="0.7" top="0.75" bottom="0.75" header="0.3" footer="0.3"/>
  <pageSetup scale="9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7"/>
  <sheetViews>
    <sheetView topLeftCell="A97" workbookViewId="0">
      <selection activeCell="B1" sqref="B1"/>
    </sheetView>
  </sheetViews>
  <sheetFormatPr defaultColWidth="8.88671875" defaultRowHeight="13.2" x14ac:dyDescent="0.25"/>
  <cols>
    <col min="2" max="2" width="13.33203125" customWidth="1"/>
    <col min="3" max="3" width="16.88671875" customWidth="1"/>
    <col min="4" max="4" width="11" customWidth="1"/>
    <col min="5" max="5" width="12.6640625" customWidth="1"/>
    <col min="6" max="6" width="19.109375" customWidth="1"/>
    <col min="7" max="7" width="11" hidden="1" customWidth="1"/>
    <col min="8" max="8" width="11.109375" hidden="1" customWidth="1"/>
    <col min="9" max="9" width="0" hidden="1" customWidth="1"/>
    <col min="10" max="10" width="22.6640625" customWidth="1"/>
    <col min="11" max="11" width="13" customWidth="1"/>
  </cols>
  <sheetData>
    <row r="1" spans="1:11" ht="17.399999999999999" x14ac:dyDescent="0.3">
      <c r="A1" s="7" t="s">
        <v>20</v>
      </c>
    </row>
    <row r="2" spans="1:11" ht="17.399999999999999" x14ac:dyDescent="0.3">
      <c r="A2" s="7" t="s">
        <v>256</v>
      </c>
    </row>
    <row r="3" spans="1:11" ht="17.399999999999999" x14ac:dyDescent="0.3">
      <c r="A3" s="7" t="s">
        <v>21</v>
      </c>
    </row>
    <row r="4" spans="1:11" ht="15" x14ac:dyDescent="0.25">
      <c r="A4" s="53"/>
    </row>
    <row r="7" spans="1:11" x14ac:dyDescent="0.25">
      <c r="A7" s="45" t="s">
        <v>70</v>
      </c>
      <c r="B7" t="str">
        <f>Data!B13</f>
        <v>Sample University</v>
      </c>
    </row>
    <row r="10" spans="1:11" x14ac:dyDescent="0.25">
      <c r="A10" s="1" t="s">
        <v>114</v>
      </c>
    </row>
    <row r="11" spans="1:11" x14ac:dyDescent="0.25">
      <c r="A11" s="1"/>
    </row>
    <row r="12" spans="1:11" x14ac:dyDescent="0.25">
      <c r="A12" s="1"/>
    </row>
    <row r="13" spans="1:11" x14ac:dyDescent="0.25">
      <c r="A13" s="1" t="s">
        <v>134</v>
      </c>
    </row>
    <row r="14" spans="1:11" x14ac:dyDescent="0.25">
      <c r="A14" s="19"/>
      <c r="C14" s="2" t="s">
        <v>83</v>
      </c>
      <c r="D14" s="2" t="s">
        <v>84</v>
      </c>
      <c r="E14" s="2" t="s">
        <v>85</v>
      </c>
      <c r="F14" s="2" t="s">
        <v>86</v>
      </c>
      <c r="G14" s="2" t="s">
        <v>87</v>
      </c>
      <c r="H14" s="2" t="s">
        <v>88</v>
      </c>
      <c r="I14" s="19"/>
      <c r="J14" s="2" t="s">
        <v>191</v>
      </c>
    </row>
    <row r="15" spans="1:11" x14ac:dyDescent="0.25">
      <c r="K15" s="1"/>
    </row>
    <row r="16" spans="1:11" x14ac:dyDescent="0.25">
      <c r="A16" s="19" t="s">
        <v>47</v>
      </c>
      <c r="C16" s="22"/>
      <c r="D16" s="22">
        <f>Enrollment!D29</f>
        <v>0</v>
      </c>
      <c r="E16" s="22">
        <f>Enrollment!E29</f>
        <v>0</v>
      </c>
      <c r="F16" s="22">
        <f>Enrollment!F29</f>
        <v>0</v>
      </c>
      <c r="G16" s="22">
        <f>Enrollment!G29</f>
        <v>500</v>
      </c>
      <c r="H16" s="22">
        <f>Enrollment!H29</f>
        <v>600</v>
      </c>
    </row>
    <row r="17" spans="1:10" x14ac:dyDescent="0.25">
      <c r="A17" s="19" t="s">
        <v>135</v>
      </c>
      <c r="C17" s="3"/>
      <c r="D17" s="3">
        <f>IFERROR(Summary!D30/D16,0)</f>
        <v>0</v>
      </c>
      <c r="E17" s="3">
        <f>IFERROR(Summary!E30/E16,0)</f>
        <v>0</v>
      </c>
      <c r="F17" s="3">
        <f>IFERROR(Summary!F30/F16,0)</f>
        <v>0</v>
      </c>
      <c r="G17" s="3" t="e">
        <f>Summary!G30/G16</f>
        <v>#REF!</v>
      </c>
      <c r="H17" s="3" t="e">
        <f>Summary!H30/H16</f>
        <v>#REF!</v>
      </c>
    </row>
    <row r="18" spans="1:10" x14ac:dyDescent="0.25">
      <c r="A18" s="19"/>
      <c r="C18" s="3"/>
      <c r="D18" s="3"/>
      <c r="E18" s="3"/>
      <c r="F18" s="3"/>
      <c r="G18" s="3"/>
      <c r="H18" s="3"/>
    </row>
    <row r="20" spans="1:10" x14ac:dyDescent="0.25">
      <c r="A20" s="1" t="s">
        <v>128</v>
      </c>
    </row>
    <row r="21" spans="1:10" x14ac:dyDescent="0.25">
      <c r="A21" s="19"/>
      <c r="C21" s="2" t="s">
        <v>83</v>
      </c>
      <c r="D21" s="2" t="s">
        <v>84</v>
      </c>
      <c r="E21" s="2" t="s">
        <v>85</v>
      </c>
      <c r="F21" s="2" t="s">
        <v>86</v>
      </c>
      <c r="G21" s="2" t="s">
        <v>87</v>
      </c>
      <c r="H21" s="2" t="s">
        <v>88</v>
      </c>
      <c r="I21" s="19"/>
      <c r="J21" s="1"/>
    </row>
    <row r="23" spans="1:10" x14ac:dyDescent="0.25">
      <c r="A23" s="19" t="s">
        <v>47</v>
      </c>
      <c r="C23" s="22"/>
      <c r="D23" s="22">
        <f>Enrollment!D29</f>
        <v>0</v>
      </c>
      <c r="E23" s="22">
        <f>Enrollment!E29</f>
        <v>0</v>
      </c>
      <c r="F23" s="22">
        <f>Enrollment!F29</f>
        <v>0</v>
      </c>
      <c r="G23" s="22">
        <f>Enrollment!G29</f>
        <v>500</v>
      </c>
      <c r="H23" s="22">
        <f>Enrollment!H29</f>
        <v>600</v>
      </c>
    </row>
    <row r="24" spans="1:10" x14ac:dyDescent="0.25">
      <c r="A24" s="19" t="s">
        <v>48</v>
      </c>
      <c r="C24" s="3"/>
      <c r="D24" s="3">
        <f>IFERROR(Summary!D40/D23,0)</f>
        <v>0</v>
      </c>
      <c r="E24" s="3">
        <f>IFERROR(Summary!E40/E23,0)</f>
        <v>0</v>
      </c>
      <c r="F24" s="3">
        <f>IFERROR(Summary!F40/F23,0)</f>
        <v>0</v>
      </c>
      <c r="G24" s="3" t="e">
        <f>Summary!G40/G23</f>
        <v>#REF!</v>
      </c>
      <c r="H24" s="3" t="e">
        <f>Summary!H40/H23</f>
        <v>#REF!</v>
      </c>
    </row>
    <row r="26" spans="1:10" x14ac:dyDescent="0.25">
      <c r="A26" s="1" t="s">
        <v>184</v>
      </c>
    </row>
    <row r="27" spans="1:10" x14ac:dyDescent="0.25">
      <c r="A27" s="19"/>
      <c r="C27" s="2" t="s">
        <v>83</v>
      </c>
      <c r="D27" s="2" t="s">
        <v>84</v>
      </c>
      <c r="E27" s="2" t="s">
        <v>85</v>
      </c>
      <c r="F27" s="2" t="s">
        <v>86</v>
      </c>
      <c r="G27" s="2" t="s">
        <v>87</v>
      </c>
      <c r="H27" s="2" t="s">
        <v>88</v>
      </c>
      <c r="I27" s="19"/>
      <c r="J27" s="1"/>
    </row>
    <row r="29" spans="1:10" x14ac:dyDescent="0.25">
      <c r="A29" s="19" t="s">
        <v>129</v>
      </c>
      <c r="C29" s="3">
        <f>Personnel!E64</f>
        <v>0</v>
      </c>
      <c r="D29" s="3">
        <f>Personnel!F64</f>
        <v>0</v>
      </c>
      <c r="E29" s="3">
        <f>Personnel!G64</f>
        <v>0</v>
      </c>
      <c r="F29" s="3">
        <f>Personnel!H64</f>
        <v>0</v>
      </c>
      <c r="G29" s="69" t="e">
        <f>Personnel!I64</f>
        <v>#REF!</v>
      </c>
      <c r="H29" s="69" t="e">
        <f>Personnel!J64</f>
        <v>#REF!</v>
      </c>
    </row>
    <row r="30" spans="1:10" x14ac:dyDescent="0.25">
      <c r="A30" s="19" t="s">
        <v>130</v>
      </c>
      <c r="C30" s="3">
        <f>Summary!C40</f>
        <v>0</v>
      </c>
      <c r="D30" s="3">
        <f>Summary!D40</f>
        <v>0</v>
      </c>
      <c r="E30" s="3">
        <f>Summary!E40</f>
        <v>0</v>
      </c>
      <c r="F30" s="3">
        <f>Summary!F40</f>
        <v>0</v>
      </c>
      <c r="G30" s="22" t="e">
        <f>Summary!G40</f>
        <v>#REF!</v>
      </c>
      <c r="H30" s="22" t="e">
        <f>Summary!H40</f>
        <v>#REF!</v>
      </c>
    </row>
    <row r="31" spans="1:10" x14ac:dyDescent="0.25">
      <c r="A31" s="19" t="s">
        <v>131</v>
      </c>
      <c r="C31" s="65">
        <f>IFERROR(C29/C30,0)</f>
        <v>0</v>
      </c>
      <c r="D31" s="65">
        <f>IFERROR(D29/D30,0)</f>
        <v>0</v>
      </c>
      <c r="E31" s="65">
        <f>IFERROR(E29/E30,0)</f>
        <v>0</v>
      </c>
      <c r="F31" s="65">
        <f>IFERROR(F29/F30,0)</f>
        <v>0</v>
      </c>
      <c r="G31" s="65" t="e">
        <f t="shared" ref="G31:H31" si="0">G29/G30</f>
        <v>#REF!</v>
      </c>
      <c r="H31" s="65" t="e">
        <f t="shared" si="0"/>
        <v>#REF!</v>
      </c>
    </row>
    <row r="35" spans="1:15" x14ac:dyDescent="0.25">
      <c r="A35" s="1" t="s">
        <v>115</v>
      </c>
    </row>
    <row r="37" spans="1:15" x14ac:dyDescent="0.25">
      <c r="A37" s="19" t="s">
        <v>116</v>
      </c>
    </row>
    <row r="38" spans="1:15" x14ac:dyDescent="0.25">
      <c r="B38" s="19" t="s">
        <v>117</v>
      </c>
    </row>
    <row r="39" spans="1:15" x14ac:dyDescent="0.25">
      <c r="B39" s="19" t="s">
        <v>118</v>
      </c>
    </row>
    <row r="40" spans="1:15" x14ac:dyDescent="0.25">
      <c r="B40" s="19" t="s">
        <v>119</v>
      </c>
    </row>
    <row r="43" spans="1:15" x14ac:dyDescent="0.25">
      <c r="A43" s="125" t="s">
        <v>156</v>
      </c>
      <c r="B43" s="66"/>
    </row>
    <row r="44" spans="1:15" x14ac:dyDescent="0.25">
      <c r="B44" s="19" t="s">
        <v>121</v>
      </c>
      <c r="C44" s="19" t="s">
        <v>162</v>
      </c>
      <c r="O44" s="19"/>
    </row>
    <row r="45" spans="1:15" x14ac:dyDescent="0.25">
      <c r="B45" s="19" t="s">
        <v>122</v>
      </c>
      <c r="C45" s="19" t="s">
        <v>163</v>
      </c>
    </row>
    <row r="46" spans="1:15" x14ac:dyDescent="0.25">
      <c r="B46" s="19"/>
      <c r="C46" s="19" t="s">
        <v>157</v>
      </c>
    </row>
    <row r="47" spans="1:15" x14ac:dyDescent="0.25">
      <c r="B47" s="19" t="s">
        <v>123</v>
      </c>
      <c r="C47" s="19" t="s">
        <v>164</v>
      </c>
    </row>
    <row r="48" spans="1:15" x14ac:dyDescent="0.25">
      <c r="B48" s="19" t="s">
        <v>124</v>
      </c>
      <c r="C48" s="19" t="s">
        <v>158</v>
      </c>
    </row>
    <row r="49" spans="2:17" x14ac:dyDescent="0.25">
      <c r="C49" s="19" t="s">
        <v>159</v>
      </c>
    </row>
    <row r="50" spans="2:17" x14ac:dyDescent="0.25">
      <c r="C50" s="19"/>
    </row>
    <row r="51" spans="2:17" x14ac:dyDescent="0.25">
      <c r="C51" s="19" t="s">
        <v>152</v>
      </c>
      <c r="D51" s="2" t="s">
        <v>84</v>
      </c>
      <c r="E51" s="2" t="s">
        <v>85</v>
      </c>
      <c r="F51" s="2" t="s">
        <v>86</v>
      </c>
      <c r="G51" s="2" t="s">
        <v>87</v>
      </c>
      <c r="H51" s="2" t="s">
        <v>88</v>
      </c>
    </row>
    <row r="52" spans="2:17" x14ac:dyDescent="0.25">
      <c r="C52" s="3">
        <v>71595</v>
      </c>
      <c r="D52" s="3">
        <v>60000</v>
      </c>
      <c r="E52" s="3">
        <v>69000</v>
      </c>
      <c r="F52" s="3">
        <v>82800</v>
      </c>
    </row>
    <row r="53" spans="2:17" x14ac:dyDescent="0.25">
      <c r="Q53" s="19"/>
    </row>
    <row r="56" spans="2:17" x14ac:dyDescent="0.25">
      <c r="B56" s="19" t="s">
        <v>125</v>
      </c>
    </row>
    <row r="57" spans="2:17" x14ac:dyDescent="0.25">
      <c r="B57" s="85" t="s">
        <v>160</v>
      </c>
      <c r="C57" s="68"/>
      <c r="D57" s="68"/>
      <c r="E57" s="68"/>
      <c r="F57" s="68"/>
      <c r="G57" s="68"/>
      <c r="H57" s="68"/>
    </row>
    <row r="58" spans="2:17" x14ac:dyDescent="0.25">
      <c r="B58" s="85" t="s">
        <v>165</v>
      </c>
      <c r="C58" s="68"/>
      <c r="D58" s="68"/>
      <c r="E58" s="68"/>
      <c r="F58" s="68"/>
      <c r="G58" s="68"/>
      <c r="H58" s="68"/>
    </row>
    <row r="59" spans="2:17" x14ac:dyDescent="0.25">
      <c r="B59" s="85" t="s">
        <v>161</v>
      </c>
      <c r="C59" s="68"/>
      <c r="D59" s="68"/>
      <c r="E59" s="68"/>
      <c r="F59" s="68"/>
      <c r="G59" s="68"/>
      <c r="H59" s="68"/>
    </row>
    <row r="60" spans="2:17" x14ac:dyDescent="0.25">
      <c r="B60" s="68"/>
      <c r="C60" s="68"/>
      <c r="D60" s="68"/>
      <c r="E60" s="68"/>
      <c r="F60" s="68"/>
      <c r="G60" s="68"/>
      <c r="H60" s="68"/>
    </row>
    <row r="61" spans="2:17" x14ac:dyDescent="0.25">
      <c r="B61" s="68"/>
      <c r="C61" s="68"/>
      <c r="D61" s="68"/>
      <c r="E61" s="68"/>
      <c r="F61" s="68"/>
      <c r="G61" s="68"/>
      <c r="H61" s="68"/>
    </row>
    <row r="62" spans="2:17" x14ac:dyDescent="0.25">
      <c r="B62" s="68"/>
      <c r="C62" s="68"/>
      <c r="D62" s="68"/>
      <c r="E62" s="68"/>
      <c r="F62" s="68"/>
      <c r="G62" s="68"/>
      <c r="H62" s="68"/>
    </row>
    <row r="68" spans="1:17" x14ac:dyDescent="0.25">
      <c r="A68" s="80" t="s">
        <v>120</v>
      </c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1"/>
    </row>
    <row r="69" spans="1:17" x14ac:dyDescent="0.25">
      <c r="A69" s="81"/>
      <c r="B69" s="82" t="s">
        <v>121</v>
      </c>
      <c r="C69" s="81"/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2"/>
      <c r="P69" s="81"/>
      <c r="Q69" s="81"/>
    </row>
    <row r="70" spans="1:17" x14ac:dyDescent="0.25">
      <c r="A70" s="81"/>
      <c r="B70" s="82" t="s">
        <v>122</v>
      </c>
      <c r="C70" s="81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</row>
    <row r="71" spans="1:17" x14ac:dyDescent="0.25">
      <c r="A71" s="81"/>
      <c r="B71" s="82"/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</row>
    <row r="72" spans="1:17" x14ac:dyDescent="0.25">
      <c r="A72" s="81"/>
      <c r="B72" s="82" t="s">
        <v>123</v>
      </c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</row>
    <row r="73" spans="1:17" x14ac:dyDescent="0.25">
      <c r="A73" s="81"/>
      <c r="B73" s="82" t="s">
        <v>124</v>
      </c>
      <c r="C73" s="81"/>
      <c r="D73" s="81"/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81"/>
    </row>
    <row r="74" spans="1:17" x14ac:dyDescent="0.25">
      <c r="A74" s="81"/>
      <c r="B74" s="81"/>
      <c r="C74" s="81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1"/>
    </row>
    <row r="75" spans="1:17" x14ac:dyDescent="0.25">
      <c r="A75" s="81"/>
      <c r="B75" s="81"/>
      <c r="C75" s="81"/>
      <c r="D75" s="81"/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</row>
    <row r="76" spans="1:17" x14ac:dyDescent="0.25">
      <c r="A76" s="81"/>
      <c r="B76" s="81"/>
      <c r="C76" s="82" t="s">
        <v>152</v>
      </c>
      <c r="D76" s="83" t="s">
        <v>84</v>
      </c>
      <c r="E76" s="83" t="s">
        <v>85</v>
      </c>
      <c r="F76" s="83" t="s">
        <v>86</v>
      </c>
      <c r="G76" s="83" t="s">
        <v>87</v>
      </c>
      <c r="H76" s="83" t="s">
        <v>88</v>
      </c>
      <c r="I76" s="81"/>
      <c r="J76" s="81"/>
      <c r="K76" s="81"/>
      <c r="L76" s="81"/>
      <c r="M76" s="81"/>
      <c r="N76" s="81"/>
      <c r="O76" s="81"/>
      <c r="P76" s="81"/>
      <c r="Q76" s="81"/>
    </row>
    <row r="77" spans="1:17" x14ac:dyDescent="0.25">
      <c r="A77" s="81"/>
      <c r="B77" s="81"/>
      <c r="C77" s="203"/>
      <c r="D77" s="203"/>
      <c r="E77" s="203"/>
      <c r="F77" s="203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</row>
    <row r="78" spans="1:17" x14ac:dyDescent="0.25">
      <c r="A78" s="81"/>
      <c r="B78" s="81"/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</row>
    <row r="79" spans="1:17" x14ac:dyDescent="0.25">
      <c r="A79" s="81"/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</row>
    <row r="80" spans="1:17" x14ac:dyDescent="0.25">
      <c r="A80" s="81"/>
      <c r="B80" s="81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</row>
    <row r="81" spans="1:17" x14ac:dyDescent="0.25">
      <c r="A81" s="81"/>
      <c r="B81" s="82" t="s">
        <v>125</v>
      </c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</row>
    <row r="82" spans="1:17" x14ac:dyDescent="0.25">
      <c r="A82" s="81"/>
      <c r="B82" s="84"/>
      <c r="C82" s="84"/>
      <c r="D82" s="84"/>
      <c r="E82" s="84"/>
      <c r="F82" s="84"/>
      <c r="G82" s="84"/>
      <c r="H82" s="84"/>
      <c r="I82" s="81"/>
      <c r="J82" s="81"/>
      <c r="K82" s="81"/>
      <c r="L82" s="81"/>
      <c r="M82" s="81"/>
      <c r="N82" s="81"/>
      <c r="O82" s="81"/>
      <c r="P82" s="81"/>
      <c r="Q82" s="81"/>
    </row>
    <row r="83" spans="1:17" x14ac:dyDescent="0.25">
      <c r="A83" s="81"/>
      <c r="B83" s="84"/>
      <c r="C83" s="84"/>
      <c r="D83" s="84"/>
      <c r="E83" s="84"/>
      <c r="F83" s="84"/>
      <c r="G83" s="84"/>
      <c r="H83" s="84"/>
      <c r="I83" s="81"/>
      <c r="J83" s="81"/>
      <c r="K83" s="81"/>
      <c r="L83" s="81"/>
      <c r="M83" s="81"/>
      <c r="N83" s="81"/>
      <c r="O83" s="81"/>
      <c r="P83" s="81"/>
      <c r="Q83" s="81"/>
    </row>
    <row r="84" spans="1:17" x14ac:dyDescent="0.25">
      <c r="A84" s="81"/>
      <c r="B84" s="84"/>
      <c r="C84" s="84"/>
      <c r="D84" s="84"/>
      <c r="E84" s="84"/>
      <c r="F84" s="84"/>
      <c r="G84" s="84"/>
      <c r="H84" s="84"/>
      <c r="I84" s="81"/>
      <c r="J84" s="81"/>
      <c r="K84" s="81"/>
      <c r="L84" s="81"/>
      <c r="M84" s="81"/>
      <c r="N84" s="81"/>
      <c r="O84" s="81"/>
      <c r="P84" s="81"/>
      <c r="Q84" s="81"/>
    </row>
    <row r="85" spans="1:17" x14ac:dyDescent="0.25">
      <c r="A85" s="81"/>
      <c r="B85" s="84"/>
      <c r="C85" s="84"/>
      <c r="D85" s="84"/>
      <c r="E85" s="84"/>
      <c r="F85" s="84"/>
      <c r="G85" s="84"/>
      <c r="H85" s="84"/>
      <c r="I85" s="81"/>
      <c r="J85" s="81"/>
      <c r="K85" s="81"/>
      <c r="L85" s="81"/>
      <c r="M85" s="81"/>
      <c r="N85" s="81"/>
      <c r="O85" s="81"/>
      <c r="P85" s="81"/>
      <c r="Q85" s="81"/>
    </row>
    <row r="86" spans="1:17" x14ac:dyDescent="0.25">
      <c r="A86" s="81"/>
      <c r="B86" s="84"/>
      <c r="C86" s="84"/>
      <c r="D86" s="84"/>
      <c r="E86" s="84"/>
      <c r="F86" s="84"/>
      <c r="G86" s="84"/>
      <c r="H86" s="84"/>
      <c r="I86" s="81"/>
      <c r="J86" s="81"/>
      <c r="K86" s="81"/>
      <c r="L86" s="81"/>
      <c r="M86" s="81"/>
      <c r="N86" s="81"/>
      <c r="O86" s="81"/>
      <c r="P86" s="81"/>
      <c r="Q86" s="81"/>
    </row>
    <row r="87" spans="1:17" x14ac:dyDescent="0.25">
      <c r="A87" s="81"/>
      <c r="B87" s="84"/>
      <c r="C87" s="84"/>
      <c r="D87" s="84"/>
      <c r="E87" s="84"/>
      <c r="F87" s="84"/>
      <c r="G87" s="84"/>
      <c r="H87" s="84"/>
      <c r="I87" s="81"/>
      <c r="J87" s="81"/>
      <c r="K87" s="81"/>
      <c r="L87" s="81"/>
      <c r="M87" s="81"/>
      <c r="N87" s="81"/>
      <c r="O87" s="81"/>
      <c r="P87" s="81"/>
      <c r="Q87" s="81"/>
    </row>
    <row r="88" spans="1:17" x14ac:dyDescent="0.25">
      <c r="A88" s="81"/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</row>
    <row r="89" spans="1:17" x14ac:dyDescent="0.25">
      <c r="A89" s="81"/>
      <c r="B89" s="81"/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</row>
    <row r="90" spans="1:17" x14ac:dyDescent="0.25">
      <c r="A90" s="81"/>
      <c r="B90" s="81"/>
      <c r="C90" s="81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81"/>
    </row>
    <row r="91" spans="1:17" x14ac:dyDescent="0.25">
      <c r="A91" s="80" t="s">
        <v>126</v>
      </c>
      <c r="B91" s="81"/>
      <c r="C91" s="81"/>
      <c r="D91" s="81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1"/>
    </row>
    <row r="92" spans="1:17" x14ac:dyDescent="0.25">
      <c r="A92" s="81"/>
      <c r="B92" s="82" t="s">
        <v>121</v>
      </c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</row>
    <row r="93" spans="1:17" x14ac:dyDescent="0.25">
      <c r="A93" s="81"/>
      <c r="B93" s="82" t="s">
        <v>122</v>
      </c>
      <c r="C93" s="81"/>
      <c r="D93" s="81"/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81"/>
    </row>
    <row r="94" spans="1:17" x14ac:dyDescent="0.25">
      <c r="A94" s="81"/>
      <c r="B94" s="82"/>
      <c r="C94" s="81"/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</row>
    <row r="95" spans="1:17" x14ac:dyDescent="0.25">
      <c r="A95" s="81"/>
      <c r="B95" s="82" t="s">
        <v>123</v>
      </c>
      <c r="C95" s="81"/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81"/>
      <c r="P95" s="81"/>
      <c r="Q95" s="81"/>
    </row>
    <row r="96" spans="1:17" x14ac:dyDescent="0.25">
      <c r="A96" s="81"/>
      <c r="B96" s="82" t="s">
        <v>124</v>
      </c>
      <c r="C96" s="81"/>
      <c r="D96" s="81"/>
      <c r="E96" s="81"/>
      <c r="F96" s="81"/>
      <c r="G96" s="81"/>
      <c r="H96" s="81"/>
      <c r="I96" s="81"/>
      <c r="J96" s="81"/>
      <c r="K96" s="81"/>
      <c r="L96" s="81"/>
      <c r="M96" s="81"/>
      <c r="N96" s="81"/>
      <c r="O96" s="81"/>
      <c r="P96" s="81"/>
      <c r="Q96" s="81"/>
    </row>
    <row r="97" spans="1:17" x14ac:dyDescent="0.25">
      <c r="A97" s="81"/>
      <c r="B97" s="81"/>
      <c r="C97" s="81"/>
      <c r="D97" s="81"/>
      <c r="E97" s="81"/>
      <c r="F97" s="81"/>
      <c r="G97" s="81"/>
      <c r="H97" s="81"/>
      <c r="I97" s="81"/>
      <c r="J97" s="81"/>
      <c r="K97" s="81"/>
      <c r="L97" s="81"/>
      <c r="M97" s="81"/>
      <c r="N97" s="81"/>
      <c r="O97" s="81"/>
      <c r="P97" s="81"/>
      <c r="Q97" s="81"/>
    </row>
    <row r="98" spans="1:17" x14ac:dyDescent="0.25">
      <c r="A98" s="81"/>
      <c r="B98" s="81"/>
      <c r="C98" s="81"/>
      <c r="D98" s="81"/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81"/>
      <c r="Q98" s="81"/>
    </row>
    <row r="99" spans="1:17" x14ac:dyDescent="0.25">
      <c r="A99" s="81"/>
      <c r="B99" s="81"/>
      <c r="C99" s="82" t="s">
        <v>152</v>
      </c>
      <c r="D99" s="83" t="s">
        <v>84</v>
      </c>
      <c r="E99" s="83" t="s">
        <v>85</v>
      </c>
      <c r="F99" s="83" t="s">
        <v>86</v>
      </c>
      <c r="G99" s="83" t="s">
        <v>87</v>
      </c>
      <c r="H99" s="83" t="s">
        <v>88</v>
      </c>
      <c r="I99" s="81"/>
      <c r="J99" s="81"/>
      <c r="K99" s="81"/>
      <c r="L99" s="81"/>
      <c r="M99" s="81"/>
      <c r="N99" s="81"/>
      <c r="O99" s="81"/>
      <c r="P99" s="81"/>
      <c r="Q99" s="81"/>
    </row>
    <row r="100" spans="1:17" x14ac:dyDescent="0.25">
      <c r="A100" s="81"/>
      <c r="B100" s="81"/>
      <c r="C100" s="202"/>
      <c r="D100" s="202"/>
      <c r="E100" s="202"/>
      <c r="F100" s="202"/>
      <c r="G100" s="81"/>
      <c r="H100" s="81"/>
      <c r="I100" s="81"/>
      <c r="J100" s="81"/>
      <c r="K100" s="81"/>
      <c r="L100" s="81"/>
      <c r="M100" s="81"/>
      <c r="N100" s="81"/>
      <c r="O100" s="81"/>
      <c r="P100" s="81"/>
      <c r="Q100" s="81"/>
    </row>
    <row r="101" spans="1:17" x14ac:dyDescent="0.25">
      <c r="A101" s="81"/>
      <c r="B101" s="81"/>
      <c r="C101" s="81"/>
      <c r="D101" s="81"/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O101" s="81"/>
      <c r="P101" s="81"/>
      <c r="Q101" s="81"/>
    </row>
    <row r="102" spans="1:17" x14ac:dyDescent="0.25">
      <c r="A102" s="81"/>
      <c r="B102" s="81"/>
      <c r="C102" s="81"/>
      <c r="D102" s="81"/>
      <c r="E102" s="81"/>
      <c r="F102" s="81"/>
      <c r="G102" s="81"/>
      <c r="H102" s="81"/>
      <c r="I102" s="81"/>
      <c r="J102" s="81"/>
      <c r="K102" s="81"/>
      <c r="L102" s="81"/>
      <c r="M102" s="81"/>
      <c r="N102" s="81"/>
      <c r="O102" s="81"/>
      <c r="P102" s="81"/>
      <c r="Q102" s="81"/>
    </row>
    <row r="103" spans="1:17" x14ac:dyDescent="0.25">
      <c r="A103" s="81"/>
      <c r="B103" s="81"/>
      <c r="C103" s="81"/>
      <c r="D103" s="81"/>
      <c r="E103" s="81"/>
      <c r="F103" s="81"/>
      <c r="G103" s="81"/>
      <c r="H103" s="81"/>
      <c r="I103" s="81"/>
      <c r="J103" s="81"/>
      <c r="K103" s="81"/>
      <c r="L103" s="81"/>
      <c r="M103" s="81"/>
      <c r="N103" s="81"/>
      <c r="O103" s="81"/>
      <c r="P103" s="81"/>
      <c r="Q103" s="81"/>
    </row>
    <row r="104" spans="1:17" x14ac:dyDescent="0.25">
      <c r="A104" s="81"/>
      <c r="B104" s="82" t="s">
        <v>125</v>
      </c>
      <c r="C104" s="81"/>
      <c r="D104" s="81"/>
      <c r="E104" s="81"/>
      <c r="F104" s="81"/>
      <c r="G104" s="81"/>
      <c r="H104" s="81"/>
      <c r="I104" s="81"/>
      <c r="J104" s="81"/>
      <c r="K104" s="81"/>
      <c r="L104" s="81"/>
      <c r="M104" s="81"/>
      <c r="N104" s="81"/>
      <c r="O104" s="81"/>
      <c r="P104" s="81"/>
      <c r="Q104" s="81"/>
    </row>
    <row r="105" spans="1:17" x14ac:dyDescent="0.25">
      <c r="A105" s="81"/>
      <c r="B105" s="84"/>
      <c r="C105" s="84"/>
      <c r="D105" s="84"/>
      <c r="E105" s="84"/>
      <c r="F105" s="84"/>
      <c r="G105" s="84"/>
      <c r="H105" s="84"/>
      <c r="I105" s="81"/>
      <c r="J105" s="81"/>
      <c r="K105" s="81"/>
      <c r="L105" s="81"/>
      <c r="M105" s="81"/>
      <c r="N105" s="81"/>
      <c r="O105" s="81"/>
      <c r="P105" s="81"/>
      <c r="Q105" s="81"/>
    </row>
    <row r="106" spans="1:17" x14ac:dyDescent="0.25">
      <c r="A106" s="81"/>
      <c r="B106" s="84"/>
      <c r="C106" s="84"/>
      <c r="D106" s="84"/>
      <c r="E106" s="84"/>
      <c r="F106" s="84"/>
      <c r="G106" s="84"/>
      <c r="H106" s="84"/>
      <c r="I106" s="81"/>
      <c r="J106" s="81"/>
      <c r="K106" s="81"/>
      <c r="L106" s="81"/>
      <c r="M106" s="81"/>
      <c r="N106" s="81"/>
      <c r="O106" s="81"/>
      <c r="P106" s="81"/>
      <c r="Q106" s="81"/>
    </row>
    <row r="107" spans="1:17" x14ac:dyDescent="0.25">
      <c r="A107" s="81"/>
      <c r="B107" s="84"/>
      <c r="C107" s="84"/>
      <c r="D107" s="84"/>
      <c r="E107" s="84"/>
      <c r="F107" s="84"/>
      <c r="G107" s="84"/>
      <c r="H107" s="84"/>
      <c r="I107" s="81"/>
      <c r="J107" s="81"/>
      <c r="K107" s="81"/>
      <c r="L107" s="81"/>
      <c r="M107" s="81"/>
      <c r="N107" s="81"/>
      <c r="O107" s="81"/>
      <c r="P107" s="81"/>
      <c r="Q107" s="81"/>
    </row>
    <row r="108" spans="1:17" x14ac:dyDescent="0.25">
      <c r="A108" s="81"/>
      <c r="B108" s="84"/>
      <c r="C108" s="84"/>
      <c r="D108" s="84"/>
      <c r="E108" s="84"/>
      <c r="F108" s="84"/>
      <c r="G108" s="84"/>
      <c r="H108" s="84"/>
      <c r="I108" s="81"/>
      <c r="J108" s="81"/>
      <c r="K108" s="81"/>
      <c r="L108" s="81"/>
      <c r="M108" s="81"/>
      <c r="N108" s="81"/>
      <c r="O108" s="81"/>
      <c r="P108" s="81"/>
      <c r="Q108" s="81"/>
    </row>
    <row r="109" spans="1:17" x14ac:dyDescent="0.25">
      <c r="A109" s="81"/>
      <c r="B109" s="84"/>
      <c r="C109" s="84"/>
      <c r="D109" s="84"/>
      <c r="E109" s="84"/>
      <c r="F109" s="84"/>
      <c r="G109" s="84"/>
      <c r="H109" s="84"/>
      <c r="I109" s="81"/>
      <c r="J109" s="81"/>
      <c r="K109" s="81"/>
      <c r="L109" s="81"/>
      <c r="M109" s="81"/>
      <c r="N109" s="81"/>
      <c r="O109" s="81"/>
      <c r="P109" s="81"/>
      <c r="Q109" s="81"/>
    </row>
    <row r="110" spans="1:17" x14ac:dyDescent="0.25">
      <c r="A110" s="81"/>
      <c r="B110" s="84"/>
      <c r="C110" s="84"/>
      <c r="D110" s="84"/>
      <c r="E110" s="84"/>
      <c r="F110" s="84"/>
      <c r="G110" s="84"/>
      <c r="H110" s="84"/>
      <c r="I110" s="81"/>
      <c r="J110" s="81"/>
      <c r="K110" s="81"/>
      <c r="L110" s="81"/>
      <c r="M110" s="81"/>
      <c r="N110" s="81"/>
      <c r="O110" s="81"/>
      <c r="P110" s="81"/>
      <c r="Q110" s="81"/>
    </row>
    <row r="111" spans="1:17" x14ac:dyDescent="0.25">
      <c r="A111" s="81"/>
      <c r="B111" s="81"/>
      <c r="C111" s="81"/>
      <c r="D111" s="81"/>
      <c r="E111" s="81"/>
      <c r="F111" s="81"/>
      <c r="G111" s="81"/>
      <c r="H111" s="81"/>
      <c r="I111" s="81"/>
      <c r="J111" s="81"/>
      <c r="K111" s="81"/>
      <c r="L111" s="81"/>
      <c r="M111" s="81"/>
      <c r="N111" s="81"/>
      <c r="O111" s="81"/>
      <c r="P111" s="81"/>
      <c r="Q111" s="81"/>
    </row>
    <row r="112" spans="1:17" x14ac:dyDescent="0.25">
      <c r="A112" s="81"/>
      <c r="B112" s="81"/>
      <c r="C112" s="81"/>
      <c r="D112" s="81"/>
      <c r="E112" s="81"/>
      <c r="F112" s="81"/>
      <c r="G112" s="81"/>
      <c r="H112" s="81"/>
      <c r="I112" s="81"/>
      <c r="J112" s="81"/>
      <c r="K112" s="81"/>
      <c r="L112" s="81"/>
      <c r="M112" s="81"/>
      <c r="N112" s="81"/>
      <c r="O112" s="81"/>
      <c r="P112" s="81"/>
      <c r="Q112" s="81"/>
    </row>
    <row r="113" spans="1:17" x14ac:dyDescent="0.25">
      <c r="A113" s="81"/>
      <c r="B113" s="81"/>
      <c r="C113" s="81"/>
      <c r="D113" s="81"/>
      <c r="E113" s="81"/>
      <c r="F113" s="81"/>
      <c r="G113" s="81"/>
      <c r="H113" s="81"/>
      <c r="I113" s="81"/>
      <c r="J113" s="81"/>
      <c r="K113" s="81"/>
      <c r="L113" s="81"/>
      <c r="M113" s="81"/>
      <c r="N113" s="81"/>
      <c r="O113" s="81"/>
      <c r="P113" s="81"/>
      <c r="Q113" s="81"/>
    </row>
    <row r="114" spans="1:17" x14ac:dyDescent="0.25">
      <c r="A114" s="80" t="s">
        <v>127</v>
      </c>
      <c r="B114" s="81"/>
      <c r="C114" s="81"/>
      <c r="D114" s="81"/>
      <c r="E114" s="81"/>
      <c r="F114" s="81"/>
      <c r="G114" s="81"/>
      <c r="H114" s="81"/>
      <c r="I114" s="81"/>
      <c r="J114" s="81"/>
      <c r="K114" s="81"/>
      <c r="L114" s="81"/>
      <c r="M114" s="81"/>
      <c r="N114" s="81"/>
      <c r="O114" s="81"/>
      <c r="P114" s="81"/>
      <c r="Q114" s="81"/>
    </row>
    <row r="115" spans="1:17" x14ac:dyDescent="0.25">
      <c r="A115" s="81"/>
      <c r="B115" s="82" t="s">
        <v>121</v>
      </c>
      <c r="C115" s="81"/>
      <c r="D115" s="81"/>
      <c r="E115" s="81"/>
      <c r="F115" s="81"/>
      <c r="G115" s="81"/>
      <c r="H115" s="81"/>
      <c r="I115" s="81"/>
      <c r="J115" s="81"/>
      <c r="K115" s="81"/>
      <c r="L115" s="81"/>
      <c r="M115" s="81"/>
      <c r="N115" s="81"/>
      <c r="O115" s="81"/>
      <c r="P115" s="81"/>
      <c r="Q115" s="81"/>
    </row>
    <row r="116" spans="1:17" x14ac:dyDescent="0.25">
      <c r="A116" s="81"/>
      <c r="B116" s="82" t="s">
        <v>122</v>
      </c>
      <c r="C116" s="81"/>
      <c r="D116" s="81"/>
      <c r="E116" s="81"/>
      <c r="F116" s="81"/>
      <c r="G116" s="81"/>
      <c r="H116" s="81"/>
      <c r="I116" s="81"/>
      <c r="J116" s="81"/>
      <c r="K116" s="81"/>
      <c r="L116" s="81"/>
      <c r="M116" s="81"/>
      <c r="N116" s="81"/>
      <c r="O116" s="81"/>
      <c r="P116" s="81"/>
      <c r="Q116" s="81"/>
    </row>
    <row r="117" spans="1:17" x14ac:dyDescent="0.25">
      <c r="A117" s="81"/>
      <c r="B117" s="82"/>
      <c r="C117" s="81"/>
      <c r="D117" s="81"/>
      <c r="E117" s="81"/>
      <c r="F117" s="81"/>
      <c r="G117" s="81"/>
      <c r="H117" s="81"/>
      <c r="I117" s="81"/>
      <c r="J117" s="81"/>
      <c r="K117" s="81"/>
      <c r="L117" s="81"/>
      <c r="M117" s="81"/>
      <c r="N117" s="81"/>
      <c r="O117" s="81"/>
      <c r="P117" s="81"/>
      <c r="Q117" s="81"/>
    </row>
    <row r="118" spans="1:17" x14ac:dyDescent="0.25">
      <c r="A118" s="81"/>
      <c r="B118" s="82" t="s">
        <v>123</v>
      </c>
      <c r="C118" s="81"/>
      <c r="D118" s="81"/>
      <c r="E118" s="81"/>
      <c r="F118" s="81"/>
      <c r="G118" s="81"/>
      <c r="H118" s="81"/>
      <c r="I118" s="81"/>
      <c r="J118" s="81"/>
      <c r="K118" s="81"/>
      <c r="L118" s="81"/>
      <c r="M118" s="81"/>
      <c r="N118" s="81"/>
      <c r="O118" s="81"/>
      <c r="P118" s="81"/>
      <c r="Q118" s="81"/>
    </row>
    <row r="119" spans="1:17" x14ac:dyDescent="0.25">
      <c r="A119" s="81"/>
      <c r="B119" s="82" t="s">
        <v>124</v>
      </c>
      <c r="C119" s="81"/>
      <c r="D119" s="81"/>
      <c r="E119" s="81"/>
      <c r="F119" s="81"/>
      <c r="G119" s="81"/>
      <c r="H119" s="81"/>
      <c r="I119" s="81"/>
      <c r="J119" s="81"/>
      <c r="K119" s="81"/>
      <c r="L119" s="81"/>
      <c r="M119" s="81"/>
      <c r="N119" s="81"/>
      <c r="O119" s="81"/>
      <c r="P119" s="81"/>
      <c r="Q119" s="81"/>
    </row>
    <row r="120" spans="1:17" x14ac:dyDescent="0.25">
      <c r="A120" s="81"/>
      <c r="B120" s="81"/>
      <c r="C120" s="81"/>
      <c r="D120" s="81"/>
      <c r="E120" s="81"/>
      <c r="F120" s="81"/>
      <c r="G120" s="81"/>
      <c r="H120" s="81"/>
      <c r="I120" s="81"/>
      <c r="J120" s="81"/>
      <c r="K120" s="81"/>
      <c r="L120" s="81"/>
      <c r="M120" s="81"/>
      <c r="N120" s="81"/>
      <c r="O120" s="81"/>
      <c r="P120" s="81"/>
      <c r="Q120" s="81"/>
    </row>
    <row r="121" spans="1:17" x14ac:dyDescent="0.25">
      <c r="A121" s="81"/>
      <c r="B121" s="81"/>
      <c r="C121" s="81"/>
      <c r="D121" s="81"/>
      <c r="E121" s="81"/>
      <c r="F121" s="81"/>
      <c r="G121" s="81"/>
      <c r="H121" s="81"/>
      <c r="I121" s="81"/>
      <c r="J121" s="81"/>
      <c r="K121" s="81"/>
      <c r="L121" s="81"/>
      <c r="M121" s="81"/>
      <c r="N121" s="81"/>
      <c r="O121" s="81"/>
      <c r="P121" s="81"/>
      <c r="Q121" s="81"/>
    </row>
    <row r="122" spans="1:17" x14ac:dyDescent="0.25">
      <c r="A122" s="81"/>
      <c r="B122" s="81"/>
      <c r="C122" s="82" t="s">
        <v>152</v>
      </c>
      <c r="D122" s="83" t="s">
        <v>84</v>
      </c>
      <c r="E122" s="83" t="s">
        <v>85</v>
      </c>
      <c r="F122" s="83" t="s">
        <v>86</v>
      </c>
      <c r="G122" s="83" t="s">
        <v>87</v>
      </c>
      <c r="H122" s="83" t="s">
        <v>88</v>
      </c>
      <c r="I122" s="81"/>
      <c r="J122" s="81"/>
      <c r="K122" s="81"/>
      <c r="L122" s="81"/>
      <c r="M122" s="81"/>
      <c r="N122" s="81"/>
      <c r="O122" s="81"/>
      <c r="P122" s="81"/>
      <c r="Q122" s="81"/>
    </row>
    <row r="123" spans="1:17" x14ac:dyDescent="0.25">
      <c r="A123" s="81"/>
      <c r="B123" s="81"/>
      <c r="C123" s="81"/>
      <c r="D123" s="81"/>
      <c r="E123" s="81"/>
      <c r="F123" s="81"/>
      <c r="G123" s="81"/>
      <c r="H123" s="81"/>
      <c r="I123" s="81"/>
      <c r="J123" s="81"/>
      <c r="K123" s="81"/>
      <c r="L123" s="81"/>
      <c r="M123" s="81"/>
      <c r="N123" s="81"/>
      <c r="O123" s="81"/>
      <c r="P123" s="81"/>
      <c r="Q123" s="81"/>
    </row>
    <row r="124" spans="1:17" x14ac:dyDescent="0.25">
      <c r="A124" s="81"/>
      <c r="B124" s="81"/>
      <c r="C124" s="81"/>
      <c r="D124" s="81"/>
      <c r="E124" s="81"/>
      <c r="F124" s="81"/>
      <c r="G124" s="81"/>
      <c r="H124" s="81"/>
      <c r="I124" s="81"/>
      <c r="J124" s="81"/>
      <c r="K124" s="81"/>
      <c r="L124" s="81"/>
      <c r="M124" s="81"/>
      <c r="N124" s="81"/>
      <c r="O124" s="81"/>
      <c r="P124" s="81"/>
      <c r="Q124" s="81"/>
    </row>
    <row r="125" spans="1:17" x14ac:dyDescent="0.25">
      <c r="A125" s="81"/>
      <c r="B125" s="81"/>
      <c r="C125" s="81"/>
      <c r="D125" s="81"/>
      <c r="E125" s="81"/>
      <c r="F125" s="81"/>
      <c r="G125" s="81"/>
      <c r="H125" s="81"/>
      <c r="I125" s="81"/>
      <c r="J125" s="81"/>
      <c r="K125" s="81"/>
      <c r="L125" s="81"/>
      <c r="M125" s="81"/>
      <c r="N125" s="81"/>
      <c r="O125" s="81"/>
      <c r="P125" s="81"/>
      <c r="Q125" s="81"/>
    </row>
    <row r="126" spans="1:17" x14ac:dyDescent="0.25">
      <c r="A126" s="81"/>
      <c r="B126" s="81"/>
      <c r="C126" s="81"/>
      <c r="D126" s="81"/>
      <c r="E126" s="81"/>
      <c r="F126" s="81"/>
      <c r="G126" s="81"/>
      <c r="H126" s="81"/>
      <c r="I126" s="81"/>
      <c r="J126" s="81"/>
      <c r="K126" s="81"/>
      <c r="L126" s="81"/>
      <c r="M126" s="81"/>
      <c r="N126" s="81"/>
      <c r="O126" s="81"/>
      <c r="P126" s="81"/>
      <c r="Q126" s="81"/>
    </row>
    <row r="127" spans="1:17" x14ac:dyDescent="0.25">
      <c r="A127" s="81"/>
      <c r="B127" s="82" t="s">
        <v>125</v>
      </c>
      <c r="C127" s="81"/>
      <c r="D127" s="81"/>
      <c r="E127" s="81"/>
      <c r="F127" s="81"/>
      <c r="G127" s="81"/>
      <c r="H127" s="81"/>
      <c r="I127" s="81"/>
      <c r="J127" s="81"/>
      <c r="K127" s="81"/>
      <c r="L127" s="81"/>
      <c r="M127" s="81"/>
      <c r="N127" s="81"/>
      <c r="O127" s="81"/>
      <c r="P127" s="81"/>
      <c r="Q127" s="81"/>
    </row>
    <row r="128" spans="1:17" x14ac:dyDescent="0.25">
      <c r="A128" s="81"/>
      <c r="B128" s="84"/>
      <c r="C128" s="84"/>
      <c r="D128" s="84"/>
      <c r="E128" s="84"/>
      <c r="F128" s="84"/>
      <c r="G128" s="84"/>
      <c r="H128" s="84"/>
      <c r="I128" s="81"/>
      <c r="J128" s="81"/>
      <c r="K128" s="81"/>
      <c r="L128" s="81"/>
      <c r="M128" s="81"/>
      <c r="N128" s="81"/>
      <c r="O128" s="81"/>
      <c r="P128" s="81"/>
      <c r="Q128" s="81"/>
    </row>
    <row r="129" spans="1:17" x14ac:dyDescent="0.25">
      <c r="A129" s="81"/>
      <c r="B129" s="84"/>
      <c r="C129" s="84"/>
      <c r="D129" s="84"/>
      <c r="E129" s="84"/>
      <c r="F129" s="84"/>
      <c r="G129" s="84"/>
      <c r="H129" s="84"/>
      <c r="I129" s="81"/>
      <c r="J129" s="81"/>
      <c r="K129" s="81"/>
      <c r="L129" s="81"/>
      <c r="M129" s="81"/>
      <c r="N129" s="81"/>
      <c r="O129" s="81"/>
      <c r="P129" s="81"/>
      <c r="Q129" s="81"/>
    </row>
    <row r="130" spans="1:17" x14ac:dyDescent="0.25">
      <c r="A130" s="81"/>
      <c r="B130" s="84"/>
      <c r="C130" s="84"/>
      <c r="D130" s="84"/>
      <c r="E130" s="84"/>
      <c r="F130" s="84"/>
      <c r="G130" s="84"/>
      <c r="H130" s="84"/>
      <c r="I130" s="81"/>
      <c r="J130" s="81"/>
      <c r="K130" s="81"/>
      <c r="L130" s="81"/>
      <c r="M130" s="81"/>
      <c r="N130" s="81"/>
      <c r="O130" s="81"/>
      <c r="P130" s="81"/>
      <c r="Q130" s="81"/>
    </row>
    <row r="131" spans="1:17" x14ac:dyDescent="0.25">
      <c r="A131" s="81"/>
      <c r="B131" s="84"/>
      <c r="C131" s="84"/>
      <c r="D131" s="84"/>
      <c r="E131" s="84"/>
      <c r="F131" s="84"/>
      <c r="G131" s="84"/>
      <c r="H131" s="84"/>
      <c r="I131" s="81"/>
      <c r="J131" s="81"/>
      <c r="K131" s="81"/>
      <c r="L131" s="81"/>
      <c r="M131" s="81"/>
      <c r="N131" s="81"/>
      <c r="O131" s="81"/>
      <c r="P131" s="81"/>
      <c r="Q131" s="81"/>
    </row>
    <row r="132" spans="1:17" x14ac:dyDescent="0.25">
      <c r="A132" s="81"/>
      <c r="B132" s="84"/>
      <c r="C132" s="84"/>
      <c r="D132" s="84"/>
      <c r="E132" s="84"/>
      <c r="F132" s="84"/>
      <c r="G132" s="84"/>
      <c r="H132" s="84"/>
      <c r="I132" s="81"/>
      <c r="J132" s="81"/>
      <c r="K132" s="81"/>
      <c r="L132" s="81"/>
      <c r="M132" s="81"/>
      <c r="N132" s="81"/>
      <c r="O132" s="81"/>
      <c r="P132" s="81"/>
      <c r="Q132" s="81"/>
    </row>
    <row r="133" spans="1:17" x14ac:dyDescent="0.25">
      <c r="A133" s="81"/>
      <c r="B133" s="84"/>
      <c r="C133" s="84"/>
      <c r="D133" s="84"/>
      <c r="E133" s="84"/>
      <c r="F133" s="84"/>
      <c r="G133" s="84"/>
      <c r="H133" s="84"/>
      <c r="I133" s="81"/>
      <c r="J133" s="81"/>
      <c r="K133" s="81"/>
      <c r="L133" s="81"/>
      <c r="M133" s="81"/>
      <c r="N133" s="81"/>
      <c r="O133" s="81"/>
      <c r="P133" s="81"/>
      <c r="Q133" s="81"/>
    </row>
    <row r="134" spans="1:17" x14ac:dyDescent="0.25">
      <c r="A134" s="81"/>
      <c r="B134" s="81"/>
      <c r="C134" s="81"/>
      <c r="D134" s="81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</row>
    <row r="135" spans="1:17" x14ac:dyDescent="0.25">
      <c r="A135" s="81"/>
      <c r="B135" s="81"/>
      <c r="C135" s="81"/>
      <c r="D135" s="81"/>
      <c r="E135" s="81"/>
      <c r="F135" s="81"/>
      <c r="G135" s="81"/>
      <c r="H135" s="81"/>
      <c r="I135" s="81"/>
      <c r="J135" s="81"/>
      <c r="K135" s="81"/>
      <c r="L135" s="81"/>
      <c r="M135" s="81"/>
      <c r="N135" s="81"/>
      <c r="O135" s="81"/>
      <c r="P135" s="81"/>
      <c r="Q135" s="81"/>
    </row>
    <row r="136" spans="1:17" x14ac:dyDescent="0.25">
      <c r="A136" s="81"/>
      <c r="B136" s="81"/>
      <c r="C136" s="81"/>
      <c r="D136" s="81"/>
      <c r="E136" s="81"/>
      <c r="F136" s="81"/>
      <c r="G136" s="81"/>
      <c r="H136" s="81"/>
      <c r="I136" s="81"/>
      <c r="J136" s="81"/>
      <c r="K136" s="81"/>
      <c r="L136" s="81"/>
      <c r="M136" s="81"/>
      <c r="N136" s="81"/>
      <c r="O136" s="81"/>
      <c r="P136" s="81"/>
      <c r="Q136" s="81"/>
    </row>
    <row r="137" spans="1:17" x14ac:dyDescent="0.25">
      <c r="A137" s="81"/>
      <c r="B137" s="81"/>
      <c r="C137" s="81"/>
      <c r="D137" s="81"/>
      <c r="E137" s="81"/>
      <c r="F137" s="81"/>
      <c r="G137" s="81"/>
      <c r="H137" s="81"/>
      <c r="I137" s="81"/>
      <c r="J137" s="81"/>
      <c r="K137" s="81"/>
      <c r="L137" s="81"/>
      <c r="M137" s="81"/>
      <c r="N137" s="81"/>
      <c r="O137" s="81"/>
      <c r="P137" s="81"/>
      <c r="Q137" s="81"/>
    </row>
    <row r="138" spans="1:17" x14ac:dyDescent="0.25">
      <c r="A138" s="81"/>
      <c r="B138" s="81"/>
      <c r="C138" s="81"/>
      <c r="D138" s="81"/>
      <c r="E138" s="81"/>
      <c r="F138" s="81"/>
      <c r="G138" s="81"/>
      <c r="H138" s="81"/>
      <c r="I138" s="81"/>
      <c r="J138" s="81"/>
      <c r="K138" s="81"/>
      <c r="L138" s="81"/>
      <c r="M138" s="81"/>
      <c r="N138" s="81"/>
      <c r="O138" s="81"/>
      <c r="P138" s="81"/>
      <c r="Q138" s="81"/>
    </row>
    <row r="139" spans="1:17" x14ac:dyDescent="0.25">
      <c r="A139" s="81"/>
      <c r="B139" s="81"/>
      <c r="C139" s="81"/>
      <c r="D139" s="81"/>
      <c r="E139" s="81"/>
      <c r="F139" s="81"/>
      <c r="G139" s="81"/>
      <c r="H139" s="81"/>
      <c r="I139" s="81"/>
      <c r="J139" s="81"/>
      <c r="K139" s="81"/>
      <c r="L139" s="81"/>
      <c r="M139" s="81"/>
      <c r="N139" s="81"/>
      <c r="O139" s="81"/>
      <c r="P139" s="81"/>
      <c r="Q139" s="81"/>
    </row>
    <row r="140" spans="1:17" x14ac:dyDescent="0.25">
      <c r="A140" s="81"/>
      <c r="B140" s="81"/>
      <c r="C140" s="81"/>
      <c r="D140" s="81"/>
      <c r="E140" s="81"/>
      <c r="F140" s="81"/>
      <c r="G140" s="81"/>
      <c r="H140" s="81"/>
      <c r="I140" s="81"/>
      <c r="J140" s="81"/>
      <c r="K140" s="81"/>
      <c r="L140" s="81"/>
      <c r="M140" s="81"/>
      <c r="N140" s="81"/>
      <c r="O140" s="81"/>
      <c r="P140" s="81"/>
      <c r="Q140" s="81"/>
    </row>
    <row r="141" spans="1:17" x14ac:dyDescent="0.25">
      <c r="A141" s="81"/>
      <c r="B141" s="81"/>
      <c r="C141" s="81"/>
      <c r="D141" s="81"/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</row>
    <row r="142" spans="1:17" x14ac:dyDescent="0.25">
      <c r="A142" s="81"/>
      <c r="B142" s="81"/>
      <c r="C142" s="81"/>
      <c r="D142" s="81"/>
      <c r="E142" s="81"/>
      <c r="F142" s="81"/>
      <c r="G142" s="81"/>
      <c r="H142" s="81"/>
      <c r="I142" s="81"/>
      <c r="J142" s="81"/>
      <c r="K142" s="81"/>
      <c r="L142" s="81"/>
      <c r="M142" s="81"/>
      <c r="N142" s="81"/>
      <c r="O142" s="81"/>
      <c r="P142" s="81"/>
      <c r="Q142" s="81"/>
    </row>
    <row r="143" spans="1:17" x14ac:dyDescent="0.25">
      <c r="A143" s="81"/>
      <c r="B143" s="81"/>
      <c r="C143" s="81"/>
      <c r="D143" s="81"/>
      <c r="E143" s="81"/>
      <c r="F143" s="81"/>
      <c r="G143" s="81"/>
      <c r="H143" s="81"/>
      <c r="I143" s="81"/>
      <c r="J143" s="81"/>
      <c r="K143" s="81"/>
      <c r="L143" s="81"/>
      <c r="M143" s="81"/>
      <c r="N143" s="81"/>
      <c r="O143" s="81"/>
      <c r="P143" s="81"/>
      <c r="Q143" s="81"/>
    </row>
    <row r="144" spans="1:17" x14ac:dyDescent="0.25">
      <c r="A144" s="81"/>
      <c r="B144" s="81"/>
      <c r="C144" s="81"/>
      <c r="D144" s="81"/>
      <c r="E144" s="81"/>
      <c r="F144" s="81"/>
      <c r="G144" s="81"/>
      <c r="H144" s="81"/>
      <c r="I144" s="81"/>
      <c r="J144" s="81"/>
      <c r="K144" s="81"/>
      <c r="L144" s="81"/>
      <c r="M144" s="81"/>
      <c r="N144" s="81"/>
      <c r="O144" s="81"/>
      <c r="P144" s="81"/>
      <c r="Q144" s="81"/>
    </row>
    <row r="145" spans="1:17" x14ac:dyDescent="0.25">
      <c r="A145" s="81"/>
      <c r="B145" s="81"/>
      <c r="C145" s="81"/>
      <c r="D145" s="81"/>
      <c r="E145" s="81"/>
      <c r="F145" s="81"/>
      <c r="G145" s="81"/>
      <c r="H145" s="81"/>
      <c r="I145" s="81"/>
      <c r="J145" s="81"/>
      <c r="K145" s="81"/>
      <c r="L145" s="81"/>
      <c r="M145" s="81"/>
      <c r="N145" s="81"/>
      <c r="O145" s="81"/>
      <c r="P145" s="81"/>
      <c r="Q145" s="81"/>
    </row>
    <row r="146" spans="1:17" x14ac:dyDescent="0.25">
      <c r="A146" s="81"/>
      <c r="B146" s="81"/>
      <c r="C146" s="81"/>
      <c r="D146" s="81"/>
      <c r="E146" s="81"/>
      <c r="F146" s="81"/>
      <c r="G146" s="81"/>
      <c r="H146" s="81"/>
      <c r="I146" s="81"/>
      <c r="J146" s="81"/>
      <c r="K146" s="81"/>
      <c r="L146" s="81"/>
      <c r="M146" s="81"/>
      <c r="N146" s="81"/>
      <c r="O146" s="81"/>
      <c r="P146" s="81"/>
      <c r="Q146" s="81"/>
    </row>
    <row r="147" spans="1:17" x14ac:dyDescent="0.25">
      <c r="A147" s="81"/>
      <c r="B147" s="81"/>
      <c r="C147" s="81"/>
      <c r="D147" s="81"/>
      <c r="E147" s="81"/>
      <c r="F147" s="81"/>
      <c r="G147" s="81"/>
      <c r="H147" s="81"/>
      <c r="I147" s="81"/>
      <c r="J147" s="81"/>
      <c r="K147" s="81"/>
      <c r="L147" s="81"/>
      <c r="M147" s="81"/>
      <c r="N147" s="81"/>
      <c r="O147" s="81"/>
      <c r="P147" s="81"/>
      <c r="Q147" s="81"/>
    </row>
  </sheetData>
  <phoneticPr fontId="2" type="noConversion"/>
  <pageMargins left="0.7" right="0" top="0.75" bottom="0.75" header="0.3" footer="0.3"/>
  <pageSetup scale="76" fitToHeight="3" orientation="portrait"/>
  <rowBreaks count="2" manualBreakCount="2">
    <brk id="33" max="16383" man="1"/>
    <brk id="65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2"/>
  <sheetViews>
    <sheetView tabSelected="1" workbookViewId="0">
      <selection activeCell="Q23" sqref="Q23"/>
    </sheetView>
  </sheetViews>
  <sheetFormatPr defaultColWidth="8.88671875" defaultRowHeight="13.2" x14ac:dyDescent="0.25"/>
  <cols>
    <col min="1" max="1" width="21.6640625" style="1" customWidth="1"/>
  </cols>
  <sheetData>
    <row r="1" spans="1:14" ht="17.399999999999999" x14ac:dyDescent="0.3">
      <c r="A1" s="7" t="s">
        <v>20</v>
      </c>
    </row>
    <row r="2" spans="1:14" ht="17.399999999999999" x14ac:dyDescent="0.3">
      <c r="A2" s="7" t="s">
        <v>242</v>
      </c>
    </row>
    <row r="3" spans="1:14" ht="17.399999999999999" x14ac:dyDescent="0.3">
      <c r="A3" s="7" t="s">
        <v>21</v>
      </c>
    </row>
    <row r="5" spans="1:14" s="116" customFormat="1" ht="15.6" x14ac:dyDescent="0.3">
      <c r="A5" s="114" t="s">
        <v>90</v>
      </c>
      <c r="B5" s="115"/>
      <c r="C5" s="115"/>
      <c r="D5" s="115"/>
      <c r="E5" s="115"/>
      <c r="F5" s="115"/>
      <c r="G5" s="115"/>
      <c r="H5" s="115"/>
      <c r="I5" s="115"/>
      <c r="J5" s="115"/>
    </row>
    <row r="6" spans="1:14" s="116" customFormat="1" ht="15.6" x14ac:dyDescent="0.3">
      <c r="A6" s="114"/>
      <c r="B6" s="115"/>
      <c r="C6" s="115"/>
      <c r="D6" s="115"/>
      <c r="E6" s="115"/>
      <c r="F6" s="115"/>
      <c r="G6" s="115"/>
      <c r="H6" s="115"/>
      <c r="I6" s="115"/>
      <c r="J6" s="115"/>
    </row>
    <row r="7" spans="1:14" s="116" customFormat="1" ht="15.6" x14ac:dyDescent="0.3">
      <c r="A7" s="114" t="s">
        <v>192</v>
      </c>
      <c r="B7" s="115"/>
      <c r="C7" s="115"/>
      <c r="D7" s="115"/>
      <c r="E7" s="115"/>
      <c r="F7" s="115"/>
      <c r="G7" s="115"/>
      <c r="H7" s="115"/>
      <c r="I7" s="115"/>
      <c r="J7" s="115"/>
    </row>
    <row r="8" spans="1:14" s="116" customFormat="1" ht="15.6" x14ac:dyDescent="0.3">
      <c r="A8" s="114"/>
      <c r="B8" s="115" t="s">
        <v>76</v>
      </c>
      <c r="C8" s="115"/>
      <c r="D8" s="115"/>
      <c r="E8" s="115"/>
      <c r="F8" s="115"/>
      <c r="G8" s="115"/>
      <c r="H8" s="115"/>
      <c r="I8" s="115"/>
      <c r="J8" s="115"/>
    </row>
    <row r="9" spans="1:14" s="116" customFormat="1" ht="15.6" x14ac:dyDescent="0.3">
      <c r="A9" s="114"/>
      <c r="B9" s="115" t="s">
        <v>77</v>
      </c>
      <c r="C9" s="115"/>
      <c r="D9" s="115"/>
      <c r="E9" s="115"/>
      <c r="F9" s="115"/>
      <c r="G9" s="115"/>
      <c r="H9" s="115"/>
      <c r="I9" s="115"/>
      <c r="J9" s="115"/>
    </row>
    <row r="10" spans="1:14" s="116" customFormat="1" ht="15.6" x14ac:dyDescent="0.3">
      <c r="A10" s="114"/>
      <c r="B10" s="115" t="s">
        <v>78</v>
      </c>
      <c r="C10" s="115"/>
      <c r="D10" s="115"/>
      <c r="E10" s="115"/>
      <c r="F10" s="115"/>
      <c r="G10" s="115"/>
      <c r="H10" s="115"/>
      <c r="I10" s="115"/>
      <c r="J10" s="115"/>
    </row>
    <row r="11" spans="1:14" s="116" customFormat="1" ht="15.6" x14ac:dyDescent="0.3">
      <c r="A11" s="9"/>
    </row>
    <row r="12" spans="1:14" s="116" customFormat="1" ht="15.6" x14ac:dyDescent="0.3">
      <c r="A12" s="9"/>
    </row>
    <row r="13" spans="1:14" s="116" customFormat="1" ht="15.6" x14ac:dyDescent="0.3">
      <c r="A13" s="9" t="s">
        <v>167</v>
      </c>
      <c r="B13" s="117" t="s">
        <v>168</v>
      </c>
      <c r="I13" s="210"/>
      <c r="J13" s="210"/>
      <c r="K13" s="210"/>
      <c r="L13" s="210"/>
      <c r="M13" s="210"/>
      <c r="N13" s="210"/>
    </row>
    <row r="14" spans="1:14" s="116" customFormat="1" ht="15.6" x14ac:dyDescent="0.3">
      <c r="A14" s="9"/>
      <c r="B14" s="117" t="s">
        <v>150</v>
      </c>
    </row>
    <row r="15" spans="1:14" s="116" customFormat="1" ht="15.6" x14ac:dyDescent="0.3">
      <c r="A15" s="9"/>
      <c r="B15" s="116" t="s">
        <v>254</v>
      </c>
    </row>
    <row r="16" spans="1:14" s="116" customFormat="1" ht="15.6" x14ac:dyDescent="0.3">
      <c r="A16" s="9"/>
    </row>
    <row r="17" spans="1:2" s="116" customFormat="1" ht="15.6" x14ac:dyDescent="0.3">
      <c r="A17" s="9" t="s">
        <v>98</v>
      </c>
      <c r="B17" s="117" t="s">
        <v>170</v>
      </c>
    </row>
    <row r="18" spans="1:2" s="116" customFormat="1" ht="15.6" x14ac:dyDescent="0.3">
      <c r="A18" s="9"/>
      <c r="B18" s="117" t="s">
        <v>244</v>
      </c>
    </row>
    <row r="19" spans="1:2" s="116" customFormat="1" ht="15.6" x14ac:dyDescent="0.3">
      <c r="A19" s="9"/>
      <c r="B19" s="117" t="s">
        <v>174</v>
      </c>
    </row>
    <row r="20" spans="1:2" s="116" customFormat="1" ht="15.6" x14ac:dyDescent="0.3">
      <c r="A20" s="9"/>
      <c r="B20" s="117" t="s">
        <v>149</v>
      </c>
    </row>
    <row r="21" spans="1:2" s="116" customFormat="1" ht="15.6" x14ac:dyDescent="0.3">
      <c r="A21" s="9"/>
      <c r="B21" s="117" t="s">
        <v>181</v>
      </c>
    </row>
    <row r="22" spans="1:2" s="116" customFormat="1" ht="15.6" x14ac:dyDescent="0.3">
      <c r="A22" s="9"/>
    </row>
    <row r="23" spans="1:2" s="116" customFormat="1" ht="15.6" x14ac:dyDescent="0.3">
      <c r="A23" s="9" t="s">
        <v>228</v>
      </c>
      <c r="B23" s="116" t="s">
        <v>229</v>
      </c>
    </row>
    <row r="24" spans="1:2" s="116" customFormat="1" ht="15.6" x14ac:dyDescent="0.3">
      <c r="A24" s="9"/>
      <c r="B24" s="116" t="s">
        <v>230</v>
      </c>
    </row>
    <row r="25" spans="1:2" s="116" customFormat="1" ht="15.6" x14ac:dyDescent="0.3">
      <c r="A25" s="9"/>
    </row>
    <row r="26" spans="1:2" s="116" customFormat="1" ht="15.6" x14ac:dyDescent="0.3">
      <c r="A26" s="9" t="s">
        <v>71</v>
      </c>
    </row>
    <row r="27" spans="1:2" s="116" customFormat="1" ht="15.6" x14ac:dyDescent="0.3">
      <c r="A27" s="9"/>
      <c r="B27" s="116" t="s">
        <v>231</v>
      </c>
    </row>
    <row r="28" spans="1:2" s="116" customFormat="1" ht="15.6" x14ac:dyDescent="0.3">
      <c r="A28" s="9"/>
      <c r="B28" s="116" t="s">
        <v>232</v>
      </c>
    </row>
    <row r="29" spans="1:2" s="116" customFormat="1" ht="15.6" x14ac:dyDescent="0.3">
      <c r="A29" s="9"/>
    </row>
    <row r="30" spans="1:2" s="116" customFormat="1" ht="15.6" x14ac:dyDescent="0.3">
      <c r="A30" s="9" t="s">
        <v>58</v>
      </c>
      <c r="B30" s="116" t="s">
        <v>171</v>
      </c>
    </row>
    <row r="31" spans="1:2" s="116" customFormat="1" ht="15.6" x14ac:dyDescent="0.3">
      <c r="A31" s="9"/>
      <c r="B31" s="116" t="s">
        <v>233</v>
      </c>
    </row>
    <row r="32" spans="1:2" s="116" customFormat="1" ht="15.6" x14ac:dyDescent="0.3">
      <c r="A32" s="9"/>
      <c r="B32" s="117" t="s">
        <v>193</v>
      </c>
    </row>
    <row r="33" spans="1:2" s="116" customFormat="1" ht="15.6" x14ac:dyDescent="0.3">
      <c r="A33" s="9"/>
      <c r="B33" s="117" t="s">
        <v>173</v>
      </c>
    </row>
    <row r="34" spans="1:2" s="116" customFormat="1" ht="15.6" x14ac:dyDescent="0.3">
      <c r="A34" s="9"/>
      <c r="B34" s="117" t="s">
        <v>172</v>
      </c>
    </row>
    <row r="35" spans="1:2" s="116" customFormat="1" ht="15.6" x14ac:dyDescent="0.3">
      <c r="A35" s="9"/>
      <c r="B35" s="117"/>
    </row>
    <row r="36" spans="1:2" s="116" customFormat="1" ht="15.6" x14ac:dyDescent="0.3">
      <c r="A36" s="9" t="s">
        <v>16</v>
      </c>
      <c r="B36" s="116" t="s">
        <v>234</v>
      </c>
    </row>
    <row r="37" spans="1:2" s="116" customFormat="1" ht="15.6" x14ac:dyDescent="0.3">
      <c r="A37" s="9"/>
      <c r="B37" s="116" t="s">
        <v>235</v>
      </c>
    </row>
    <row r="38" spans="1:2" s="116" customFormat="1" ht="15.6" x14ac:dyDescent="0.3">
      <c r="A38" s="9"/>
      <c r="B38" s="116" t="s">
        <v>236</v>
      </c>
    </row>
    <row r="39" spans="1:2" s="116" customFormat="1" ht="15.6" x14ac:dyDescent="0.3">
      <c r="A39" s="9"/>
      <c r="B39" s="116" t="s">
        <v>194</v>
      </c>
    </row>
    <row r="40" spans="1:2" s="116" customFormat="1" ht="15.6" x14ac:dyDescent="0.3">
      <c r="A40" s="9"/>
      <c r="B40" s="116" t="s">
        <v>195</v>
      </c>
    </row>
    <row r="41" spans="1:2" s="116" customFormat="1" ht="15.6" x14ac:dyDescent="0.3">
      <c r="A41" s="9"/>
      <c r="B41" s="116" t="s">
        <v>262</v>
      </c>
    </row>
    <row r="42" spans="1:2" s="116" customFormat="1" ht="15.6" x14ac:dyDescent="0.3">
      <c r="A42" s="9"/>
      <c r="B42" s="9" t="s">
        <v>245</v>
      </c>
    </row>
    <row r="43" spans="1:2" s="116" customFormat="1" ht="15.6" x14ac:dyDescent="0.3">
      <c r="A43" s="9"/>
      <c r="B43" s="9" t="s">
        <v>246</v>
      </c>
    </row>
    <row r="44" spans="1:2" s="116" customFormat="1" ht="15.6" x14ac:dyDescent="0.3">
      <c r="A44" s="9"/>
      <c r="B44" s="9"/>
    </row>
    <row r="45" spans="1:2" s="116" customFormat="1" ht="15.6" x14ac:dyDescent="0.3">
      <c r="A45" s="9" t="s">
        <v>17</v>
      </c>
      <c r="B45" s="116" t="s">
        <v>227</v>
      </c>
    </row>
    <row r="46" spans="1:2" s="116" customFormat="1" ht="15.6" x14ac:dyDescent="0.3">
      <c r="A46" s="9"/>
      <c r="B46" s="116" t="s">
        <v>188</v>
      </c>
    </row>
    <row r="47" spans="1:2" s="116" customFormat="1" ht="15.6" x14ac:dyDescent="0.3">
      <c r="A47" s="9"/>
      <c r="B47" s="116" t="s">
        <v>177</v>
      </c>
    </row>
    <row r="48" spans="1:2" s="116" customFormat="1" ht="15.6" x14ac:dyDescent="0.3">
      <c r="A48" s="9"/>
    </row>
    <row r="49" spans="1:2" s="116" customFormat="1" ht="15.6" x14ac:dyDescent="0.3">
      <c r="A49" s="9" t="s">
        <v>1</v>
      </c>
      <c r="B49" s="116" t="s">
        <v>175</v>
      </c>
    </row>
    <row r="50" spans="1:2" s="116" customFormat="1" ht="15.6" x14ac:dyDescent="0.3">
      <c r="A50" s="9"/>
      <c r="B50" s="116" t="s">
        <v>176</v>
      </c>
    </row>
    <row r="51" spans="1:2" s="116" customFormat="1" ht="15.6" x14ac:dyDescent="0.3">
      <c r="A51" s="9"/>
      <c r="B51" s="116" t="s">
        <v>237</v>
      </c>
    </row>
    <row r="52" spans="1:2" s="116" customFormat="1" ht="15.6" x14ac:dyDescent="0.3">
      <c r="A52" s="9"/>
    </row>
    <row r="53" spans="1:2" s="116" customFormat="1" ht="15.6" x14ac:dyDescent="0.3">
      <c r="A53" s="9" t="s">
        <v>109</v>
      </c>
      <c r="B53" s="116" t="s">
        <v>151</v>
      </c>
    </row>
    <row r="54" spans="1:2" s="116" customFormat="1" ht="15.6" x14ac:dyDescent="0.3">
      <c r="A54" s="9"/>
      <c r="B54" s="116" t="s">
        <v>110</v>
      </c>
    </row>
    <row r="55" spans="1:2" s="116" customFormat="1" ht="15.6" x14ac:dyDescent="0.3">
      <c r="A55" s="9"/>
      <c r="B55" s="116" t="s">
        <v>111</v>
      </c>
    </row>
    <row r="56" spans="1:2" s="116" customFormat="1" ht="15.6" x14ac:dyDescent="0.3">
      <c r="A56" s="9"/>
      <c r="B56" s="116" t="s">
        <v>238</v>
      </c>
    </row>
    <row r="57" spans="1:2" s="116" customFormat="1" ht="15.6" x14ac:dyDescent="0.3">
      <c r="A57" s="9"/>
    </row>
    <row r="58" spans="1:2" s="116" customFormat="1" ht="15.6" x14ac:dyDescent="0.3">
      <c r="A58" s="9" t="s">
        <v>112</v>
      </c>
      <c r="B58" s="117" t="s">
        <v>189</v>
      </c>
    </row>
    <row r="59" spans="1:2" s="116" customFormat="1" ht="15.6" x14ac:dyDescent="0.3">
      <c r="A59" s="9"/>
      <c r="B59" s="117" t="s">
        <v>178</v>
      </c>
    </row>
    <row r="60" spans="1:2" s="116" customFormat="1" ht="15.6" x14ac:dyDescent="0.3">
      <c r="A60" s="9"/>
      <c r="B60" s="117" t="s">
        <v>179</v>
      </c>
    </row>
    <row r="61" spans="1:2" s="116" customFormat="1" ht="15.6" x14ac:dyDescent="0.3">
      <c r="A61" s="9"/>
      <c r="B61" s="117" t="s">
        <v>182</v>
      </c>
    </row>
    <row r="62" spans="1:2" s="116" customFormat="1" ht="15.6" x14ac:dyDescent="0.3">
      <c r="A62" s="9"/>
    </row>
  </sheetData>
  <phoneticPr fontId="2" type="noConversion"/>
  <dataValidations count="1">
    <dataValidation allowBlank="1" showInputMessage="1" showErrorMessage="1" promptTitle="Heidi" prompt="Check this out" sqref="M8"/>
  </dataValidations>
  <pageMargins left="0.7" right="0.7" top="0.75" bottom="0.75" header="0.3" footer="0.3"/>
  <pageSetup scale="55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9"/>
  <sheetViews>
    <sheetView workbookViewId="0">
      <pane ySplit="11" topLeftCell="A12" activePane="bottomLeft" state="frozen"/>
      <selection pane="bottomLeft" activeCell="C48" sqref="C48"/>
    </sheetView>
  </sheetViews>
  <sheetFormatPr defaultColWidth="8.88671875" defaultRowHeight="13.2" x14ac:dyDescent="0.25"/>
  <cols>
    <col min="1" max="1" width="10.88671875" customWidth="1"/>
    <col min="2" max="2" width="73.6640625" customWidth="1"/>
    <col min="3" max="3" width="12.33203125" customWidth="1"/>
    <col min="4" max="4" width="13.33203125" bestFit="1" customWidth="1"/>
    <col min="5" max="5" width="14.109375" customWidth="1"/>
    <col min="6" max="6" width="12.88671875" customWidth="1"/>
    <col min="7" max="7" width="16.44140625" hidden="1" customWidth="1"/>
    <col min="8" max="8" width="18.44140625" hidden="1" customWidth="1"/>
    <col min="9" max="9" width="16.109375" hidden="1" customWidth="1"/>
    <col min="10" max="10" width="36.6640625" hidden="1" customWidth="1"/>
    <col min="11" max="11" width="8.88671875" hidden="1" customWidth="1"/>
    <col min="12" max="18" width="8.88671875" customWidth="1"/>
  </cols>
  <sheetData>
    <row r="1" spans="1:15" ht="17.399999999999999" x14ac:dyDescent="0.3">
      <c r="A1" s="7" t="s">
        <v>20</v>
      </c>
    </row>
    <row r="2" spans="1:15" ht="17.399999999999999" x14ac:dyDescent="0.3">
      <c r="A2" s="7" t="s">
        <v>241</v>
      </c>
      <c r="L2" t="s">
        <v>148</v>
      </c>
    </row>
    <row r="3" spans="1:15" ht="17.399999999999999" x14ac:dyDescent="0.3">
      <c r="A3" s="7" t="s">
        <v>21</v>
      </c>
    </row>
    <row r="4" spans="1:15" ht="15" x14ac:dyDescent="0.25">
      <c r="A4" s="53" t="s">
        <v>239</v>
      </c>
    </row>
    <row r="5" spans="1:15" ht="15" x14ac:dyDescent="0.25">
      <c r="A5" s="53"/>
      <c r="B5" s="100" t="s">
        <v>81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spans="1:15" x14ac:dyDescent="0.25">
      <c r="A6" s="18"/>
      <c r="B6" s="73" t="s">
        <v>180</v>
      </c>
    </row>
    <row r="7" spans="1:15" x14ac:dyDescent="0.25">
      <c r="A7" s="18"/>
      <c r="B7" s="73"/>
    </row>
    <row r="8" spans="1:15" x14ac:dyDescent="0.25">
      <c r="A8" s="45" t="s">
        <v>70</v>
      </c>
      <c r="B8" s="12" t="str">
        <f>Data!B13</f>
        <v>Sample University</v>
      </c>
    </row>
    <row r="10" spans="1:15" ht="15.6" x14ac:dyDescent="0.3">
      <c r="A10" s="9"/>
      <c r="B10" s="1"/>
    </row>
    <row r="11" spans="1:15" x14ac:dyDescent="0.25">
      <c r="C11" s="2" t="s">
        <v>83</v>
      </c>
      <c r="D11" s="2" t="s">
        <v>84</v>
      </c>
      <c r="E11" s="2" t="s">
        <v>85</v>
      </c>
      <c r="F11" s="2" t="s">
        <v>86</v>
      </c>
      <c r="G11" s="2" t="s">
        <v>87</v>
      </c>
      <c r="H11" s="2" t="s">
        <v>88</v>
      </c>
      <c r="J11" t="s">
        <v>12</v>
      </c>
    </row>
    <row r="12" spans="1:15" ht="15.6" x14ac:dyDescent="0.3">
      <c r="A12" s="9" t="s">
        <v>26</v>
      </c>
      <c r="C12" s="2"/>
      <c r="D12" s="2"/>
      <c r="E12" s="2"/>
      <c r="F12" s="2"/>
      <c r="G12" s="2"/>
      <c r="H12" s="2"/>
    </row>
    <row r="13" spans="1:15" x14ac:dyDescent="0.25">
      <c r="C13" s="2"/>
      <c r="D13" s="2"/>
      <c r="E13" s="2"/>
      <c r="F13" s="2"/>
      <c r="G13" s="2"/>
      <c r="H13" s="2"/>
    </row>
    <row r="14" spans="1:15" x14ac:dyDescent="0.25">
      <c r="A14" s="19"/>
      <c r="B14" s="19" t="s">
        <v>22</v>
      </c>
      <c r="C14" s="71"/>
      <c r="D14" s="71">
        <f>Enrollment!D18</f>
        <v>0</v>
      </c>
      <c r="E14" s="71">
        <f>Enrollment!E18</f>
        <v>0</v>
      </c>
      <c r="F14" s="71">
        <f>Enrollment!F18</f>
        <v>0</v>
      </c>
      <c r="G14" s="71">
        <f>Enrollment!G18</f>
        <v>100</v>
      </c>
      <c r="H14" s="71">
        <f>Enrollment!H18</f>
        <v>200</v>
      </c>
      <c r="I14" s="2"/>
    </row>
    <row r="15" spans="1:15" x14ac:dyDescent="0.25">
      <c r="C15" s="71"/>
      <c r="D15" s="71"/>
      <c r="E15" s="71"/>
      <c r="F15" s="71"/>
      <c r="G15" s="71"/>
      <c r="H15" s="71"/>
    </row>
    <row r="16" spans="1:15" x14ac:dyDescent="0.25">
      <c r="A16" s="19"/>
      <c r="B16" s="19" t="s">
        <v>145</v>
      </c>
      <c r="C16" s="72"/>
      <c r="D16" s="72">
        <f>Enrollment!D24</f>
        <v>0</v>
      </c>
      <c r="E16" s="72">
        <f>Enrollment!E24</f>
        <v>0</v>
      </c>
      <c r="F16" s="72">
        <f>Enrollment!F24</f>
        <v>0</v>
      </c>
      <c r="G16" s="72">
        <f>Enrollment!G24</f>
        <v>12000</v>
      </c>
      <c r="H16" s="72">
        <f>Enrollment!H24</f>
        <v>12000</v>
      </c>
    </row>
    <row r="17" spans="1:8" x14ac:dyDescent="0.25">
      <c r="C17" s="71"/>
      <c r="D17" s="71"/>
      <c r="E17" s="71"/>
      <c r="F17" s="71"/>
      <c r="G17" s="71"/>
      <c r="H17" s="71"/>
    </row>
    <row r="18" spans="1:8" x14ac:dyDescent="0.25">
      <c r="B18" s="1" t="s">
        <v>27</v>
      </c>
      <c r="C18" s="71"/>
      <c r="D18" s="71">
        <f>D14</f>
        <v>0</v>
      </c>
      <c r="E18" s="71">
        <f>E14</f>
        <v>0</v>
      </c>
      <c r="F18" s="71">
        <f>F14</f>
        <v>0</v>
      </c>
      <c r="G18" s="71">
        <f>G14</f>
        <v>100</v>
      </c>
      <c r="H18" s="71">
        <f>H14</f>
        <v>200</v>
      </c>
    </row>
    <row r="19" spans="1:8" x14ac:dyDescent="0.25">
      <c r="B19" s="1" t="s">
        <v>97</v>
      </c>
      <c r="C19" s="71"/>
      <c r="D19" s="71">
        <f>D16</f>
        <v>0</v>
      </c>
      <c r="E19" s="71">
        <f>E16</f>
        <v>0</v>
      </c>
      <c r="F19" s="71">
        <f>F16</f>
        <v>0</v>
      </c>
      <c r="G19" s="71">
        <f>G16</f>
        <v>12000</v>
      </c>
      <c r="H19" s="71">
        <f>H16</f>
        <v>12000</v>
      </c>
    </row>
    <row r="20" spans="1:8" x14ac:dyDescent="0.25">
      <c r="B20" s="1" t="s">
        <v>28</v>
      </c>
      <c r="C20" s="71"/>
      <c r="D20" s="71">
        <f>Enrollment!D29</f>
        <v>0</v>
      </c>
      <c r="E20" s="71">
        <f>Enrollment!E29</f>
        <v>0</v>
      </c>
      <c r="F20" s="71">
        <f>Enrollment!F29</f>
        <v>0</v>
      </c>
      <c r="G20" s="71">
        <f>Enrollment!G29</f>
        <v>500</v>
      </c>
      <c r="H20" s="71">
        <f>Enrollment!H29</f>
        <v>600</v>
      </c>
    </row>
    <row r="21" spans="1:8" x14ac:dyDescent="0.25">
      <c r="B21" s="1"/>
    </row>
    <row r="22" spans="1:8" ht="15.6" x14ac:dyDescent="0.3">
      <c r="A22" s="9" t="s">
        <v>16</v>
      </c>
      <c r="B22" s="1"/>
    </row>
    <row r="23" spans="1:8" x14ac:dyDescent="0.25">
      <c r="B23" s="1"/>
    </row>
    <row r="24" spans="1:8" x14ac:dyDescent="0.25">
      <c r="A24" s="1"/>
      <c r="B24" s="1" t="s">
        <v>141</v>
      </c>
      <c r="C24" s="14">
        <f>Revenue!C57</f>
        <v>0</v>
      </c>
      <c r="D24" s="14">
        <f>Revenue!D57</f>
        <v>0</v>
      </c>
      <c r="E24" s="14">
        <f>Revenue!E57</f>
        <v>0</v>
      </c>
      <c r="F24" s="14">
        <f>Revenue!F57</f>
        <v>0</v>
      </c>
      <c r="G24" s="14" t="e">
        <f>#REF!+#REF!</f>
        <v>#REF!</v>
      </c>
      <c r="H24" s="14" t="e">
        <f>#REF!+#REF!</f>
        <v>#REF!</v>
      </c>
    </row>
    <row r="25" spans="1:8" x14ac:dyDescent="0.25">
      <c r="A25" s="1"/>
      <c r="C25" s="14"/>
      <c r="D25" s="14"/>
      <c r="E25" s="14"/>
      <c r="F25" s="14"/>
      <c r="G25" s="14"/>
      <c r="H25" s="14"/>
    </row>
    <row r="26" spans="1:8" x14ac:dyDescent="0.25">
      <c r="A26" s="1"/>
      <c r="B26" s="1" t="s">
        <v>143</v>
      </c>
      <c r="C26" s="14">
        <f>Revenue!C65</f>
        <v>0</v>
      </c>
      <c r="D26" s="14">
        <f>Revenue!D65</f>
        <v>0</v>
      </c>
      <c r="E26" s="14">
        <f>Revenue!E65</f>
        <v>0</v>
      </c>
      <c r="F26" s="14">
        <f>Revenue!F65</f>
        <v>0</v>
      </c>
      <c r="G26" s="14">
        <f>Revenue!G65</f>
        <v>1000</v>
      </c>
      <c r="H26" s="14">
        <f>Revenue!H65</f>
        <v>1000</v>
      </c>
    </row>
    <row r="27" spans="1:8" x14ac:dyDescent="0.25">
      <c r="A27" s="1"/>
      <c r="C27" s="14"/>
      <c r="D27" s="14"/>
      <c r="E27" s="14"/>
      <c r="F27" s="14"/>
      <c r="G27" s="14"/>
      <c r="H27" s="14"/>
    </row>
    <row r="28" spans="1:8" x14ac:dyDescent="0.25">
      <c r="A28" s="1"/>
      <c r="B28" s="1" t="s">
        <v>34</v>
      </c>
      <c r="C28" s="14">
        <f>Revenue!C72</f>
        <v>0</v>
      </c>
      <c r="D28" s="14">
        <f>Revenue!D72</f>
        <v>0</v>
      </c>
      <c r="E28" s="14">
        <f>Revenue!E72</f>
        <v>0</v>
      </c>
      <c r="F28" s="14">
        <f>Revenue!F72</f>
        <v>0</v>
      </c>
      <c r="G28" s="14">
        <f>Revenue!G72</f>
        <v>2</v>
      </c>
      <c r="H28" s="14">
        <f>Revenue!H72</f>
        <v>2</v>
      </c>
    </row>
    <row r="29" spans="1:8" x14ac:dyDescent="0.25">
      <c r="A29" s="1"/>
      <c r="C29" s="14"/>
      <c r="D29" s="14"/>
      <c r="E29" s="14"/>
      <c r="F29" s="14"/>
      <c r="G29" s="14"/>
      <c r="H29" s="14"/>
    </row>
    <row r="30" spans="1:8" x14ac:dyDescent="0.25">
      <c r="A30" s="1" t="s">
        <v>2</v>
      </c>
      <c r="B30" s="1"/>
      <c r="C30" s="37">
        <f t="shared" ref="C30:H30" si="0">C24+C26+C28</f>
        <v>0</v>
      </c>
      <c r="D30" s="37">
        <f t="shared" si="0"/>
        <v>0</v>
      </c>
      <c r="E30" s="37">
        <f t="shared" si="0"/>
        <v>0</v>
      </c>
      <c r="F30" s="37">
        <f t="shared" si="0"/>
        <v>0</v>
      </c>
      <c r="G30" s="37" t="e">
        <f t="shared" si="0"/>
        <v>#REF!</v>
      </c>
      <c r="H30" s="37" t="e">
        <f t="shared" si="0"/>
        <v>#REF!</v>
      </c>
    </row>
    <row r="31" spans="1:8" x14ac:dyDescent="0.25">
      <c r="A31" s="1"/>
      <c r="C31" s="14"/>
      <c r="D31" s="14"/>
      <c r="E31" s="14"/>
      <c r="F31" s="14"/>
      <c r="G31" s="14"/>
      <c r="H31" s="14"/>
    </row>
    <row r="32" spans="1:8" x14ac:dyDescent="0.25">
      <c r="C32" s="3"/>
      <c r="D32" s="3"/>
      <c r="E32" s="3"/>
      <c r="F32" s="3"/>
      <c r="G32" s="3"/>
      <c r="H32" s="3"/>
    </row>
    <row r="33" spans="1:8" ht="15.6" x14ac:dyDescent="0.3">
      <c r="A33" s="9" t="s">
        <v>6</v>
      </c>
      <c r="B33" s="1"/>
    </row>
    <row r="34" spans="1:8" x14ac:dyDescent="0.25">
      <c r="C34" s="2" t="s">
        <v>83</v>
      </c>
      <c r="D34" s="2" t="s">
        <v>84</v>
      </c>
      <c r="E34" s="2" t="s">
        <v>85</v>
      </c>
      <c r="F34" s="2" t="s">
        <v>86</v>
      </c>
      <c r="G34" s="2" t="s">
        <v>87</v>
      </c>
      <c r="H34" s="2" t="s">
        <v>88</v>
      </c>
    </row>
    <row r="35" spans="1:8" ht="15.6" x14ac:dyDescent="0.3">
      <c r="A35" s="9"/>
      <c r="C35" s="3"/>
      <c r="D35" s="3"/>
      <c r="E35" s="3"/>
      <c r="F35" s="3"/>
      <c r="G35" s="3"/>
      <c r="H35" s="3"/>
    </row>
    <row r="36" spans="1:8" x14ac:dyDescent="0.25">
      <c r="A36" t="s">
        <v>9</v>
      </c>
    </row>
    <row r="37" spans="1:8" x14ac:dyDescent="0.25">
      <c r="B37" s="73" t="s">
        <v>3</v>
      </c>
      <c r="C37" s="3">
        <f>Personnel!E64</f>
        <v>0</v>
      </c>
      <c r="D37" s="3">
        <f>Personnel!F64</f>
        <v>0</v>
      </c>
      <c r="E37" s="3">
        <f>Personnel!G64</f>
        <v>0</v>
      </c>
      <c r="F37" s="3">
        <f>Personnel!H64</f>
        <v>0</v>
      </c>
      <c r="G37" s="3" t="e">
        <f>Personnel!I64</f>
        <v>#REF!</v>
      </c>
      <c r="H37" s="3" t="e">
        <f>Personnel!J64</f>
        <v>#REF!</v>
      </c>
    </row>
    <row r="38" spans="1:8" x14ac:dyDescent="0.25">
      <c r="A38" s="19"/>
      <c r="B38" s="73" t="s">
        <v>1</v>
      </c>
      <c r="C38" s="31">
        <f>'Operating Expense'!B30</f>
        <v>0</v>
      </c>
      <c r="D38" s="31">
        <f>'Operating Expense'!C30</f>
        <v>0</v>
      </c>
      <c r="E38" s="31">
        <f>'Operating Expense'!D30</f>
        <v>0</v>
      </c>
      <c r="F38" s="31">
        <f>'Operating Expense'!E30</f>
        <v>0</v>
      </c>
      <c r="G38" s="20">
        <f>'Operating Expense'!F30</f>
        <v>0</v>
      </c>
      <c r="H38" s="20">
        <f>'Operating Expense'!G30</f>
        <v>0</v>
      </c>
    </row>
    <row r="39" spans="1:8" x14ac:dyDescent="0.25">
      <c r="C39" s="3"/>
      <c r="D39" s="3"/>
      <c r="E39" s="3"/>
      <c r="F39" s="3"/>
      <c r="G39" s="3"/>
      <c r="H39" s="3"/>
    </row>
    <row r="40" spans="1:8" x14ac:dyDescent="0.25">
      <c r="A40" s="1" t="s">
        <v>7</v>
      </c>
      <c r="B40" s="1"/>
      <c r="C40" s="54">
        <f t="shared" ref="C40:H40" si="1">C37+C38</f>
        <v>0</v>
      </c>
      <c r="D40" s="54">
        <f t="shared" si="1"/>
        <v>0</v>
      </c>
      <c r="E40" s="54">
        <f t="shared" si="1"/>
        <v>0</v>
      </c>
      <c r="F40" s="54">
        <f t="shared" si="1"/>
        <v>0</v>
      </c>
      <c r="G40" s="54" t="e">
        <f t="shared" si="1"/>
        <v>#REF!</v>
      </c>
      <c r="H40" s="54" t="e">
        <f t="shared" si="1"/>
        <v>#REF!</v>
      </c>
    </row>
    <row r="41" spans="1:8" x14ac:dyDescent="0.25">
      <c r="C41" s="3"/>
      <c r="D41" s="3"/>
      <c r="E41" s="3"/>
      <c r="F41" s="3"/>
      <c r="G41" s="3"/>
      <c r="H41" s="3"/>
    </row>
    <row r="42" spans="1:8" x14ac:dyDescent="0.25">
      <c r="A42" s="19" t="s">
        <v>108</v>
      </c>
      <c r="C42" s="3">
        <f t="shared" ref="C42:H42" si="2">C30-C40</f>
        <v>0</v>
      </c>
      <c r="D42" s="3">
        <f t="shared" si="2"/>
        <v>0</v>
      </c>
      <c r="E42" s="3">
        <f t="shared" si="2"/>
        <v>0</v>
      </c>
      <c r="F42" s="3">
        <f t="shared" si="2"/>
        <v>0</v>
      </c>
      <c r="G42" s="3" t="e">
        <f t="shared" si="2"/>
        <v>#REF!</v>
      </c>
      <c r="H42" s="3" t="e">
        <f t="shared" si="2"/>
        <v>#REF!</v>
      </c>
    </row>
    <row r="43" spans="1:8" x14ac:dyDescent="0.25">
      <c r="C43" s="3"/>
      <c r="D43" s="3"/>
      <c r="E43" s="3"/>
      <c r="F43" s="3"/>
      <c r="G43" s="3"/>
      <c r="H43" s="3"/>
    </row>
    <row r="44" spans="1:8" x14ac:dyDescent="0.25">
      <c r="A44" t="s">
        <v>103</v>
      </c>
      <c r="C44" s="3">
        <f>'Projected Savings'!C17</f>
        <v>0</v>
      </c>
      <c r="D44" s="3">
        <f>'Projected Savings'!D17</f>
        <v>0</v>
      </c>
      <c r="E44" s="3">
        <f>'Projected Savings'!E17</f>
        <v>0</v>
      </c>
      <c r="F44" s="3">
        <f>'Projected Savings'!F17</f>
        <v>0</v>
      </c>
      <c r="G44" s="3">
        <f>'Projected Savings'!G17</f>
        <v>1000</v>
      </c>
      <c r="H44" s="3">
        <f>'Projected Savings'!H17</f>
        <v>1000</v>
      </c>
    </row>
    <row r="45" spans="1:8" x14ac:dyDescent="0.25">
      <c r="C45" s="3"/>
      <c r="D45" s="3"/>
      <c r="E45" s="3"/>
      <c r="F45" s="3"/>
      <c r="G45" s="3"/>
      <c r="H45" s="3"/>
    </row>
    <row r="46" spans="1:8" x14ac:dyDescent="0.25">
      <c r="A46" s="19" t="s">
        <v>146</v>
      </c>
      <c r="C46" s="6">
        <f t="shared" ref="C46:H46" si="3">C42+C44</f>
        <v>0</v>
      </c>
      <c r="D46" s="6">
        <f t="shared" si="3"/>
        <v>0</v>
      </c>
      <c r="E46" s="6">
        <f t="shared" si="3"/>
        <v>0</v>
      </c>
      <c r="F46" s="6">
        <f t="shared" si="3"/>
        <v>0</v>
      </c>
      <c r="G46" s="6" t="e">
        <f t="shared" si="3"/>
        <v>#REF!</v>
      </c>
      <c r="H46" s="6" t="e">
        <f t="shared" si="3"/>
        <v>#REF!</v>
      </c>
    </row>
    <row r="47" spans="1:8" x14ac:dyDescent="0.25">
      <c r="A47" s="19"/>
      <c r="C47" s="6"/>
      <c r="D47" s="6"/>
      <c r="E47" s="6"/>
      <c r="F47" s="6"/>
      <c r="G47" s="6"/>
      <c r="H47" s="6"/>
    </row>
    <row r="48" spans="1:8" x14ac:dyDescent="0.25">
      <c r="A48" s="19" t="s">
        <v>147</v>
      </c>
      <c r="C48" s="6">
        <f>C40*Data!$B$14</f>
        <v>0</v>
      </c>
      <c r="D48" s="6">
        <f>D40*Data!$B$14</f>
        <v>0</v>
      </c>
      <c r="E48" s="6">
        <f>E40*Data!$B$14</f>
        <v>0</v>
      </c>
      <c r="F48" s="6">
        <f>F40*Data!$B$14</f>
        <v>0</v>
      </c>
      <c r="G48" s="6" t="e">
        <f>G40*Data!$B$14</f>
        <v>#REF!</v>
      </c>
      <c r="H48" s="6" t="e">
        <f>H40*Data!$B$14</f>
        <v>#REF!</v>
      </c>
    </row>
    <row r="49" spans="1:9" x14ac:dyDescent="0.25">
      <c r="C49" s="3"/>
      <c r="D49" s="3"/>
      <c r="E49" s="3"/>
      <c r="F49" s="3"/>
      <c r="G49" s="3"/>
      <c r="H49" s="3"/>
    </row>
    <row r="50" spans="1:9" x14ac:dyDescent="0.25">
      <c r="A50" s="1" t="s">
        <v>113</v>
      </c>
      <c r="C50" s="5">
        <f t="shared" ref="C50:H50" si="4">C46-C48</f>
        <v>0</v>
      </c>
      <c r="D50" s="5">
        <f t="shared" si="4"/>
        <v>0</v>
      </c>
      <c r="E50" s="5">
        <f t="shared" si="4"/>
        <v>0</v>
      </c>
      <c r="F50" s="5">
        <f t="shared" si="4"/>
        <v>0</v>
      </c>
      <c r="G50" s="5" t="e">
        <f t="shared" si="4"/>
        <v>#REF!</v>
      </c>
      <c r="H50" s="5" t="e">
        <f t="shared" si="4"/>
        <v>#REF!</v>
      </c>
    </row>
    <row r="51" spans="1:9" x14ac:dyDescent="0.25">
      <c r="C51" s="3"/>
      <c r="D51" s="3"/>
      <c r="E51" s="3"/>
      <c r="F51" s="3"/>
      <c r="G51" s="3"/>
      <c r="H51" s="4"/>
    </row>
    <row r="52" spans="1:9" x14ac:dyDescent="0.25">
      <c r="A52" s="1" t="s">
        <v>5</v>
      </c>
      <c r="C52" s="79">
        <f>C50</f>
        <v>0</v>
      </c>
      <c r="D52" s="79">
        <f>D50+C52</f>
        <v>0</v>
      </c>
      <c r="E52" s="79">
        <f>E50+D52</f>
        <v>0</v>
      </c>
      <c r="F52" s="79">
        <f>F50+E52</f>
        <v>0</v>
      </c>
      <c r="G52" s="6" t="e">
        <f>G50+F52</f>
        <v>#REF!</v>
      </c>
      <c r="H52" s="6" t="e">
        <f>H50+G52</f>
        <v>#REF!</v>
      </c>
    </row>
    <row r="55" spans="1:9" x14ac:dyDescent="0.25">
      <c r="A55" s="11" t="s">
        <v>0</v>
      </c>
      <c r="B55" s="11"/>
      <c r="C55" s="11"/>
    </row>
    <row r="56" spans="1:9" x14ac:dyDescent="0.25">
      <c r="A56" s="11"/>
      <c r="B56" s="11"/>
      <c r="C56" s="11"/>
    </row>
    <row r="57" spans="1:9" x14ac:dyDescent="0.25">
      <c r="A57" s="11"/>
      <c r="B57" s="11"/>
      <c r="C57" s="11"/>
    </row>
    <row r="58" spans="1:9" x14ac:dyDescent="0.25">
      <c r="A58" s="11"/>
      <c r="B58" s="11"/>
      <c r="C58" s="11"/>
    </row>
    <row r="59" spans="1:9" x14ac:dyDescent="0.25">
      <c r="A59" s="11"/>
      <c r="B59" s="11"/>
      <c r="C59" s="11"/>
    </row>
    <row r="60" spans="1:9" x14ac:dyDescent="0.25">
      <c r="A60" s="11"/>
      <c r="B60" s="11"/>
      <c r="C60" s="11"/>
    </row>
    <row r="61" spans="1:9" ht="15.6" x14ac:dyDescent="0.3">
      <c r="A61" s="11"/>
      <c r="B61" s="11"/>
      <c r="C61" s="9" t="s">
        <v>64</v>
      </c>
    </row>
    <row r="63" spans="1:9" ht="15.6" x14ac:dyDescent="0.3">
      <c r="C63" s="23" t="s">
        <v>15</v>
      </c>
      <c r="D63" s="23" t="s">
        <v>16</v>
      </c>
      <c r="E63" s="23" t="s">
        <v>17</v>
      </c>
      <c r="F63" s="23" t="s">
        <v>18</v>
      </c>
      <c r="G63" s="23" t="s">
        <v>65</v>
      </c>
      <c r="H63" s="23" t="s">
        <v>66</v>
      </c>
      <c r="I63" s="23" t="s">
        <v>19</v>
      </c>
    </row>
    <row r="64" spans="1:9" x14ac:dyDescent="0.25">
      <c r="C64" s="19" t="s">
        <v>83</v>
      </c>
      <c r="D64" s="14">
        <f>C30</f>
        <v>0</v>
      </c>
      <c r="E64" s="6">
        <f>C$37</f>
        <v>0</v>
      </c>
      <c r="F64" s="6">
        <f>C38</f>
        <v>0</v>
      </c>
      <c r="G64" s="6" t="e">
        <f>#REF!</f>
        <v>#REF!</v>
      </c>
      <c r="H64" s="6">
        <f>KPIs!C24</f>
        <v>0</v>
      </c>
      <c r="I64" s="6">
        <f>C50</f>
        <v>0</v>
      </c>
    </row>
    <row r="65" spans="3:9" x14ac:dyDescent="0.25">
      <c r="C65" s="19" t="s">
        <v>84</v>
      </c>
      <c r="D65" s="14">
        <f>D30</f>
        <v>0</v>
      </c>
      <c r="E65" s="6">
        <f>D$37</f>
        <v>0</v>
      </c>
      <c r="F65" s="6">
        <f>D38</f>
        <v>0</v>
      </c>
      <c r="G65" s="6" t="e">
        <f>#REF!</f>
        <v>#REF!</v>
      </c>
      <c r="H65" s="6">
        <f>KPIs!D24</f>
        <v>0</v>
      </c>
      <c r="I65" s="6">
        <f>D50</f>
        <v>0</v>
      </c>
    </row>
    <row r="66" spans="3:9" x14ac:dyDescent="0.25">
      <c r="C66" s="19" t="s">
        <v>85</v>
      </c>
      <c r="D66" s="14">
        <f>E30</f>
        <v>0</v>
      </c>
      <c r="E66" s="6">
        <f>E$37</f>
        <v>0</v>
      </c>
      <c r="F66" s="6">
        <f>E38</f>
        <v>0</v>
      </c>
      <c r="G66" s="6" t="e">
        <f>#REF!</f>
        <v>#REF!</v>
      </c>
      <c r="H66" s="6">
        <f>KPIs!E24</f>
        <v>0</v>
      </c>
      <c r="I66" s="6">
        <f>E50</f>
        <v>0</v>
      </c>
    </row>
    <row r="67" spans="3:9" x14ac:dyDescent="0.25">
      <c r="C67" s="19" t="s">
        <v>86</v>
      </c>
      <c r="D67" s="14">
        <f>F30</f>
        <v>0</v>
      </c>
      <c r="E67" s="6">
        <f>F$37</f>
        <v>0</v>
      </c>
      <c r="F67" s="6">
        <f>F38</f>
        <v>0</v>
      </c>
      <c r="G67" s="6" t="e">
        <f>#REF!</f>
        <v>#REF!</v>
      </c>
      <c r="H67" s="6">
        <f>KPIs!F24</f>
        <v>0</v>
      </c>
      <c r="I67" s="6">
        <f>F50</f>
        <v>0</v>
      </c>
    </row>
    <row r="68" spans="3:9" hidden="1" x14ac:dyDescent="0.25">
      <c r="C68" s="19" t="s">
        <v>87</v>
      </c>
      <c r="D68" s="14" t="e">
        <f>G30</f>
        <v>#REF!</v>
      </c>
      <c r="E68" s="6" t="e">
        <f>G$37</f>
        <v>#REF!</v>
      </c>
      <c r="F68" s="6" t="e">
        <f>G40</f>
        <v>#REF!</v>
      </c>
      <c r="G68" s="6" t="e">
        <f>#REF!</f>
        <v>#REF!</v>
      </c>
      <c r="H68" s="6" t="e">
        <f>KPIs!G24</f>
        <v>#REF!</v>
      </c>
      <c r="I68" s="6" t="e">
        <f>G50</f>
        <v>#REF!</v>
      </c>
    </row>
    <row r="69" spans="3:9" hidden="1" x14ac:dyDescent="0.25">
      <c r="C69" s="19" t="s">
        <v>88</v>
      </c>
      <c r="D69" s="14" t="e">
        <f>H30</f>
        <v>#REF!</v>
      </c>
      <c r="E69" s="6" t="e">
        <f>H37</f>
        <v>#REF!</v>
      </c>
      <c r="F69" s="6" t="e">
        <f>H40</f>
        <v>#REF!</v>
      </c>
      <c r="G69" s="6" t="e">
        <f>#REF!</f>
        <v>#REF!</v>
      </c>
      <c r="H69" s="6" t="e">
        <f>KPIs!H24</f>
        <v>#REF!</v>
      </c>
      <c r="I69" s="6" t="e">
        <f>H50</f>
        <v>#REF!</v>
      </c>
    </row>
  </sheetData>
  <sheetProtection algorithmName="SHA-512" hashValue="7miBdS8H4/AoeCf4kWr8kGE81frNgbIbjlqxsVKhFCNu3Xp/V+Z2l2XzO3+7KDcxOuAxi/ShatU3BtNnkIpWjg==" saltValue="tOv6L1ShXg/nLS0l+CLfLA==" spinCount="100000" sheet="1" objects="1" scenarios="1"/>
  <phoneticPr fontId="2" type="noConversion"/>
  <pageMargins left="0.5" right="0.5" top="0.5" bottom="0.5" header="0.5" footer="0.5"/>
  <pageSetup scale="65" fitToHeight="2" orientation="portrait"/>
  <headerFooter alignWithMargins="0"/>
  <rowBreaks count="3" manualBreakCount="3">
    <brk id="30" max="16383" man="1"/>
    <brk id="32" max="11" man="1"/>
    <brk id="53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3"/>
  <sheetViews>
    <sheetView workbookViewId="0">
      <selection activeCell="A7" sqref="A7"/>
    </sheetView>
  </sheetViews>
  <sheetFormatPr defaultColWidth="11.44140625" defaultRowHeight="13.2" x14ac:dyDescent="0.25"/>
  <cols>
    <col min="1" max="1" width="6" customWidth="1"/>
    <col min="2" max="2" width="26.44140625" customWidth="1"/>
    <col min="3" max="3" width="1.88671875" customWidth="1"/>
    <col min="4" max="4" width="66.44140625" customWidth="1"/>
  </cols>
  <sheetData>
    <row r="1" spans="1:6" ht="17.399999999999999" x14ac:dyDescent="0.3">
      <c r="A1" s="7" t="s">
        <v>20</v>
      </c>
      <c r="B1" s="7"/>
      <c r="C1" s="7"/>
      <c r="D1" s="7"/>
      <c r="E1" s="7"/>
      <c r="F1" s="7"/>
    </row>
    <row r="2" spans="1:6" ht="17.399999999999999" x14ac:dyDescent="0.3">
      <c r="A2" s="7" t="s">
        <v>196</v>
      </c>
      <c r="B2" s="7"/>
      <c r="C2" s="7"/>
      <c r="D2" s="7"/>
      <c r="E2" s="7"/>
      <c r="F2" s="7"/>
    </row>
    <row r="3" spans="1:6" ht="17.399999999999999" x14ac:dyDescent="0.3">
      <c r="A3" s="7" t="s">
        <v>21</v>
      </c>
      <c r="B3" s="7"/>
      <c r="C3" s="7"/>
      <c r="D3" s="7"/>
      <c r="E3" s="7"/>
      <c r="F3" s="7"/>
    </row>
    <row r="5" spans="1:6" x14ac:dyDescent="0.25">
      <c r="A5" s="28" t="s">
        <v>197</v>
      </c>
      <c r="B5" s="28"/>
      <c r="C5" s="28"/>
      <c r="D5" s="28"/>
    </row>
    <row r="6" spans="1:6" x14ac:dyDescent="0.25">
      <c r="A6" s="28"/>
      <c r="B6" s="28"/>
      <c r="C6" s="28"/>
      <c r="D6" s="28"/>
    </row>
    <row r="7" spans="1:6" x14ac:dyDescent="0.25">
      <c r="A7" s="28"/>
      <c r="B7" s="28"/>
      <c r="C7" s="28"/>
      <c r="D7" s="28"/>
    </row>
    <row r="9" spans="1:6" x14ac:dyDescent="0.25">
      <c r="A9" s="211"/>
      <c r="B9" s="211"/>
      <c r="C9" s="211"/>
      <c r="D9" s="211"/>
    </row>
    <row r="10" spans="1:6" x14ac:dyDescent="0.25">
      <c r="A10" s="211"/>
      <c r="B10" s="211"/>
      <c r="C10" s="211"/>
      <c r="D10" s="211"/>
    </row>
    <row r="11" spans="1:6" x14ac:dyDescent="0.25">
      <c r="A11" s="211"/>
      <c r="B11" s="211"/>
      <c r="C11" s="211"/>
      <c r="D11" s="211"/>
    </row>
    <row r="12" spans="1:6" x14ac:dyDescent="0.25">
      <c r="A12" s="211"/>
      <c r="B12" s="211"/>
      <c r="C12" s="211"/>
      <c r="D12" s="211"/>
    </row>
    <row r="13" spans="1:6" x14ac:dyDescent="0.25">
      <c r="A13" s="211"/>
      <c r="B13" s="211"/>
      <c r="C13" s="211"/>
      <c r="D13" s="211"/>
    </row>
    <row r="14" spans="1:6" x14ac:dyDescent="0.25">
      <c r="A14" s="211"/>
      <c r="B14" s="211"/>
      <c r="C14" s="211"/>
      <c r="D14" s="211"/>
    </row>
    <row r="15" spans="1:6" x14ac:dyDescent="0.25">
      <c r="A15" s="211"/>
      <c r="B15" s="211"/>
      <c r="C15" s="211"/>
      <c r="D15" s="211"/>
    </row>
    <row r="16" spans="1:6" x14ac:dyDescent="0.25">
      <c r="A16" s="211"/>
      <c r="B16" s="211"/>
      <c r="C16" s="211"/>
      <c r="D16" s="211"/>
    </row>
    <row r="17" spans="1:4" x14ac:dyDescent="0.25">
      <c r="A17" s="211"/>
      <c r="B17" s="211"/>
      <c r="C17" s="211"/>
      <c r="D17" s="211"/>
    </row>
    <row r="18" spans="1:4" x14ac:dyDescent="0.25">
      <c r="A18" s="211"/>
      <c r="B18" s="211"/>
      <c r="C18" s="211"/>
      <c r="D18" s="211"/>
    </row>
    <row r="19" spans="1:4" x14ac:dyDescent="0.25">
      <c r="A19" s="211"/>
      <c r="B19" s="211"/>
      <c r="C19" s="211"/>
      <c r="D19" s="211"/>
    </row>
    <row r="20" spans="1:4" x14ac:dyDescent="0.25">
      <c r="A20" s="211"/>
      <c r="B20" s="211"/>
      <c r="C20" s="211"/>
      <c r="D20" s="211"/>
    </row>
    <row r="21" spans="1:4" x14ac:dyDescent="0.25">
      <c r="A21" s="211"/>
      <c r="B21" s="211"/>
      <c r="C21" s="211"/>
      <c r="D21" s="211"/>
    </row>
    <row r="22" spans="1:4" x14ac:dyDescent="0.25">
      <c r="A22" s="211"/>
      <c r="B22" s="211"/>
      <c r="C22" s="211"/>
      <c r="D22" s="211"/>
    </row>
    <row r="23" spans="1:4" x14ac:dyDescent="0.25">
      <c r="A23" s="211"/>
      <c r="B23" s="211"/>
      <c r="C23" s="211"/>
      <c r="D23" s="211"/>
    </row>
    <row r="24" spans="1:4" x14ac:dyDescent="0.25">
      <c r="A24" s="211"/>
      <c r="B24" s="211"/>
      <c r="C24" s="211"/>
      <c r="D24" s="211"/>
    </row>
    <row r="25" spans="1:4" x14ac:dyDescent="0.25">
      <c r="A25" s="211"/>
      <c r="B25" s="211"/>
      <c r="C25" s="211"/>
      <c r="D25" s="211"/>
    </row>
    <row r="26" spans="1:4" x14ac:dyDescent="0.25">
      <c r="A26" s="211"/>
      <c r="B26" s="211"/>
      <c r="C26" s="211"/>
      <c r="D26" s="211"/>
    </row>
    <row r="27" spans="1:4" x14ac:dyDescent="0.25">
      <c r="A27" s="211"/>
      <c r="B27" s="211"/>
      <c r="C27" s="211"/>
      <c r="D27" s="211"/>
    </row>
    <row r="28" spans="1:4" x14ac:dyDescent="0.25">
      <c r="A28" s="211"/>
      <c r="B28" s="211"/>
      <c r="C28" s="211"/>
      <c r="D28" s="211"/>
    </row>
    <row r="29" spans="1:4" x14ac:dyDescent="0.25">
      <c r="A29" s="211"/>
      <c r="B29" s="211"/>
      <c r="C29" s="211"/>
      <c r="D29" s="211"/>
    </row>
    <row r="30" spans="1:4" x14ac:dyDescent="0.25">
      <c r="A30" s="211"/>
      <c r="B30" s="211"/>
      <c r="C30" s="211"/>
      <c r="D30" s="211"/>
    </row>
    <row r="33" spans="1:4" s="112" customFormat="1" x14ac:dyDescent="0.25">
      <c r="A33" s="111"/>
    </row>
    <row r="34" spans="1:4" s="112" customFormat="1" x14ac:dyDescent="0.25"/>
    <row r="35" spans="1:4" s="112" customFormat="1" x14ac:dyDescent="0.25">
      <c r="B35" s="113"/>
      <c r="C35" s="113"/>
      <c r="D35" s="113"/>
    </row>
    <row r="36" spans="1:4" s="112" customFormat="1" x14ac:dyDescent="0.25"/>
    <row r="37" spans="1:4" s="112" customFormat="1" x14ac:dyDescent="0.25"/>
    <row r="38" spans="1:4" s="112" customFormat="1" x14ac:dyDescent="0.25"/>
    <row r="39" spans="1:4" s="112" customFormat="1" x14ac:dyDescent="0.25"/>
    <row r="40" spans="1:4" s="112" customFormat="1" x14ac:dyDescent="0.25"/>
    <row r="41" spans="1:4" s="112" customFormat="1" x14ac:dyDescent="0.25"/>
    <row r="42" spans="1:4" s="112" customFormat="1" x14ac:dyDescent="0.25"/>
    <row r="43" spans="1:4" s="112" customFormat="1" x14ac:dyDescent="0.25"/>
  </sheetData>
  <mergeCells count="1">
    <mergeCell ref="A9:D30"/>
  </mergeCells>
  <phoneticPr fontId="2" type="noConversion"/>
  <pageMargins left="0.7" right="0.7" top="0.75" bottom="0.75" header="0.3" footer="0.3"/>
  <pageSetup scale="84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1"/>
  <sheetViews>
    <sheetView topLeftCell="A10" workbookViewId="0">
      <selection activeCell="B41" sqref="B41"/>
    </sheetView>
  </sheetViews>
  <sheetFormatPr defaultColWidth="8.88671875" defaultRowHeight="13.2" x14ac:dyDescent="0.25"/>
  <cols>
    <col min="1" max="1" width="53.6640625" customWidth="1"/>
    <col min="2" max="2" width="21.109375" customWidth="1"/>
    <col min="3" max="3" width="7.88671875" bestFit="1" customWidth="1"/>
    <col min="4" max="4" width="4.44140625" customWidth="1"/>
    <col min="5" max="7" width="7.88671875" bestFit="1" customWidth="1"/>
  </cols>
  <sheetData>
    <row r="1" spans="1:4" ht="17.399999999999999" x14ac:dyDescent="0.3">
      <c r="A1" s="7" t="s">
        <v>20</v>
      </c>
    </row>
    <row r="2" spans="1:4" ht="17.399999999999999" x14ac:dyDescent="0.3">
      <c r="A2" s="7" t="s">
        <v>240</v>
      </c>
    </row>
    <row r="3" spans="1:4" ht="17.399999999999999" x14ac:dyDescent="0.3">
      <c r="A3" s="7" t="s">
        <v>21</v>
      </c>
    </row>
    <row r="4" spans="1:4" x14ac:dyDescent="0.25">
      <c r="A4" s="1"/>
    </row>
    <row r="5" spans="1:4" x14ac:dyDescent="0.25">
      <c r="A5" s="19" t="s">
        <v>249</v>
      </c>
    </row>
    <row r="6" spans="1:4" x14ac:dyDescent="0.25">
      <c r="A6" s="19" t="s">
        <v>247</v>
      </c>
    </row>
    <row r="7" spans="1:4" x14ac:dyDescent="0.25">
      <c r="A7" s="19" t="s">
        <v>248</v>
      </c>
      <c r="D7" s="12"/>
    </row>
    <row r="8" spans="1:4" x14ac:dyDescent="0.25">
      <c r="A8" s="19" t="s">
        <v>250</v>
      </c>
    </row>
    <row r="10" spans="1:4" x14ac:dyDescent="0.25">
      <c r="A10" s="19" t="s">
        <v>71</v>
      </c>
      <c r="B10" s="19" t="s">
        <v>166</v>
      </c>
    </row>
    <row r="11" spans="1:4" x14ac:dyDescent="0.25">
      <c r="A11" s="19"/>
    </row>
    <row r="12" spans="1:4" x14ac:dyDescent="0.25">
      <c r="A12" s="1" t="s">
        <v>92</v>
      </c>
    </row>
    <row r="13" spans="1:4" x14ac:dyDescent="0.25">
      <c r="A13" s="19" t="s">
        <v>93</v>
      </c>
      <c r="B13" s="123" t="s">
        <v>94</v>
      </c>
    </row>
    <row r="14" spans="1:4" x14ac:dyDescent="0.25">
      <c r="A14" s="19" t="s">
        <v>91</v>
      </c>
      <c r="B14" s="56">
        <v>0.2</v>
      </c>
    </row>
    <row r="15" spans="1:4" x14ac:dyDescent="0.25">
      <c r="A15" s="19"/>
      <c r="B15" s="57"/>
    </row>
    <row r="16" spans="1:4" x14ac:dyDescent="0.25">
      <c r="A16" s="1" t="s">
        <v>72</v>
      </c>
    </row>
    <row r="17" spans="1:2" x14ac:dyDescent="0.25">
      <c r="A17" s="19" t="s">
        <v>82</v>
      </c>
      <c r="B17" s="186">
        <v>0</v>
      </c>
    </row>
    <row r="18" spans="1:2" x14ac:dyDescent="0.25">
      <c r="A18" s="19" t="s">
        <v>222</v>
      </c>
      <c r="B18" s="189">
        <v>0</v>
      </c>
    </row>
    <row r="19" spans="1:2" x14ac:dyDescent="0.25">
      <c r="A19" s="19" t="s">
        <v>223</v>
      </c>
      <c r="B19" s="189">
        <v>0</v>
      </c>
    </row>
    <row r="20" spans="1:2" x14ac:dyDescent="0.25">
      <c r="B20" s="81"/>
    </row>
    <row r="21" spans="1:2" x14ac:dyDescent="0.25">
      <c r="A21" s="1" t="s">
        <v>73</v>
      </c>
      <c r="B21" s="81"/>
    </row>
    <row r="22" spans="1:2" x14ac:dyDescent="0.25">
      <c r="A22" s="183" t="s">
        <v>273</v>
      </c>
      <c r="B22" s="81"/>
    </row>
    <row r="23" spans="1:2" x14ac:dyDescent="0.25">
      <c r="A23" s="19" t="s">
        <v>153</v>
      </c>
      <c r="B23" s="188">
        <v>0</v>
      </c>
    </row>
    <row r="24" spans="1:2" x14ac:dyDescent="0.25">
      <c r="A24" s="19" t="s">
        <v>154</v>
      </c>
      <c r="B24" s="185">
        <v>0</v>
      </c>
    </row>
    <row r="25" spans="1:2" x14ac:dyDescent="0.25">
      <c r="A25" s="19" t="s">
        <v>155</v>
      </c>
      <c r="B25" s="185">
        <v>0</v>
      </c>
    </row>
    <row r="26" spans="1:2" x14ac:dyDescent="0.25">
      <c r="A26" s="183" t="s">
        <v>274</v>
      </c>
      <c r="B26" s="86"/>
    </row>
    <row r="27" spans="1:2" x14ac:dyDescent="0.25">
      <c r="A27" s="78" t="s">
        <v>278</v>
      </c>
      <c r="B27" s="185">
        <v>0</v>
      </c>
    </row>
    <row r="28" spans="1:2" x14ac:dyDescent="0.25">
      <c r="A28" s="184" t="s">
        <v>279</v>
      </c>
      <c r="B28" s="185">
        <v>0</v>
      </c>
    </row>
    <row r="29" spans="1:2" x14ac:dyDescent="0.25">
      <c r="A29" s="184" t="s">
        <v>280</v>
      </c>
      <c r="B29" s="185">
        <v>0</v>
      </c>
    </row>
    <row r="30" spans="1:2" x14ac:dyDescent="0.25">
      <c r="A30" s="198" t="s">
        <v>284</v>
      </c>
      <c r="B30" s="199"/>
    </row>
    <row r="31" spans="1:2" x14ac:dyDescent="0.25">
      <c r="A31" s="166" t="s">
        <v>292</v>
      </c>
      <c r="B31" s="200">
        <v>0</v>
      </c>
    </row>
    <row r="32" spans="1:2" x14ac:dyDescent="0.25">
      <c r="A32" s="166" t="s">
        <v>293</v>
      </c>
      <c r="B32" s="200">
        <v>0</v>
      </c>
    </row>
    <row r="33" spans="1:2" x14ac:dyDescent="0.25">
      <c r="A33" s="166" t="s">
        <v>296</v>
      </c>
      <c r="B33" s="200">
        <v>0</v>
      </c>
    </row>
    <row r="34" spans="1:2" ht="11.1" customHeight="1" x14ac:dyDescent="0.25">
      <c r="A34" s="166" t="s">
        <v>286</v>
      </c>
      <c r="B34" s="201">
        <v>0</v>
      </c>
    </row>
    <row r="35" spans="1:2" x14ac:dyDescent="0.25">
      <c r="A35" s="183" t="s">
        <v>275</v>
      </c>
      <c r="B35" s="186">
        <v>0</v>
      </c>
    </row>
    <row r="36" spans="1:2" x14ac:dyDescent="0.25">
      <c r="A36" s="183" t="s">
        <v>276</v>
      </c>
      <c r="B36" s="187">
        <v>0</v>
      </c>
    </row>
    <row r="37" spans="1:2" x14ac:dyDescent="0.25">
      <c r="A37" s="183" t="s">
        <v>277</v>
      </c>
      <c r="B37" s="187">
        <v>0</v>
      </c>
    </row>
    <row r="38" spans="1:2" x14ac:dyDescent="0.25">
      <c r="B38" s="81"/>
    </row>
    <row r="39" spans="1:2" x14ac:dyDescent="0.25">
      <c r="A39" s="1" t="s">
        <v>74</v>
      </c>
      <c r="B39" s="81"/>
    </row>
    <row r="40" spans="1:2" x14ac:dyDescent="0.25">
      <c r="A40" s="19" t="s">
        <v>100</v>
      </c>
      <c r="B40" s="186">
        <v>0</v>
      </c>
    </row>
    <row r="41" spans="1:2" x14ac:dyDescent="0.25">
      <c r="A41" s="19" t="s">
        <v>101</v>
      </c>
      <c r="B41" s="190">
        <v>0</v>
      </c>
    </row>
  </sheetData>
  <phoneticPr fontId="2" type="noConversion"/>
  <pageMargins left="0.7" right="0.7" top="0.75" bottom="0.75" header="0.3" footer="0.3"/>
  <pageSetup scale="66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5"/>
  <sheetViews>
    <sheetView workbookViewId="0">
      <selection activeCell="D23" sqref="D23"/>
    </sheetView>
  </sheetViews>
  <sheetFormatPr defaultColWidth="8.88671875" defaultRowHeight="13.2" x14ac:dyDescent="0.25"/>
  <cols>
    <col min="1" max="1" width="22.109375" customWidth="1"/>
    <col min="2" max="2" width="38" customWidth="1"/>
    <col min="3" max="3" width="11.33203125" customWidth="1"/>
    <col min="4" max="5" width="9.88671875" customWidth="1"/>
    <col min="6" max="6" width="10.33203125" customWidth="1"/>
    <col min="7" max="7" width="9.6640625" hidden="1" customWidth="1"/>
    <col min="8" max="8" width="9.44140625" hidden="1" customWidth="1"/>
    <col min="9" max="9" width="9.109375" hidden="1" customWidth="1"/>
    <col min="10" max="12" width="8.88671875" hidden="1" customWidth="1"/>
    <col min="13" max="13" width="36.44140625" customWidth="1"/>
  </cols>
  <sheetData>
    <row r="1" spans="1:14" ht="17.399999999999999" x14ac:dyDescent="0.3">
      <c r="A1" s="7" t="s">
        <v>20</v>
      </c>
      <c r="D1" s="30" t="s">
        <v>60</v>
      </c>
      <c r="E1" s="29"/>
      <c r="F1" s="29"/>
      <c r="G1" s="29"/>
      <c r="H1" s="29"/>
      <c r="M1" s="66"/>
      <c r="N1" s="12"/>
    </row>
    <row r="2" spans="1:14" ht="17.399999999999999" x14ac:dyDescent="0.3">
      <c r="A2" s="7" t="s">
        <v>137</v>
      </c>
    </row>
    <row r="3" spans="1:14" ht="17.399999999999999" x14ac:dyDescent="0.3">
      <c r="A3" s="7" t="s">
        <v>21</v>
      </c>
    </row>
    <row r="4" spans="1:14" ht="15" x14ac:dyDescent="0.25">
      <c r="A4" s="53"/>
    </row>
    <row r="5" spans="1:14" ht="15" x14ac:dyDescent="0.25">
      <c r="A5" s="53"/>
    </row>
    <row r="6" spans="1:14" x14ac:dyDescent="0.25">
      <c r="A6" s="18"/>
    </row>
    <row r="7" spans="1:14" x14ac:dyDescent="0.25">
      <c r="A7" s="45" t="s">
        <v>70</v>
      </c>
      <c r="B7" s="12" t="str">
        <f>Data!B13</f>
        <v>Sample University</v>
      </c>
    </row>
    <row r="8" spans="1:14" x14ac:dyDescent="0.25">
      <c r="A8" s="45"/>
      <c r="B8" s="12"/>
    </row>
    <row r="9" spans="1:14" x14ac:dyDescent="0.25">
      <c r="C9" s="2" t="s">
        <v>83</v>
      </c>
      <c r="D9" s="2" t="s">
        <v>84</v>
      </c>
      <c r="E9" s="2" t="s">
        <v>85</v>
      </c>
      <c r="F9" s="2" t="s">
        <v>86</v>
      </c>
      <c r="G9" s="2" t="s">
        <v>87</v>
      </c>
      <c r="H9" s="2" t="s">
        <v>88</v>
      </c>
      <c r="M9" s="1" t="s">
        <v>191</v>
      </c>
    </row>
    <row r="10" spans="1:14" x14ac:dyDescent="0.25">
      <c r="A10" s="1" t="s">
        <v>22</v>
      </c>
      <c r="C10" s="2"/>
      <c r="D10" s="2"/>
      <c r="E10" s="2"/>
      <c r="F10" s="2"/>
      <c r="G10" s="2"/>
      <c r="H10" s="2"/>
    </row>
    <row r="11" spans="1:14" x14ac:dyDescent="0.25">
      <c r="B11" s="12"/>
      <c r="I11" s="12"/>
      <c r="J11" s="19" t="s">
        <v>62</v>
      </c>
      <c r="L11" s="46">
        <f>Data!B17</f>
        <v>0</v>
      </c>
    </row>
    <row r="12" spans="1:14" x14ac:dyDescent="0.25">
      <c r="B12" s="12"/>
      <c r="D12" s="92">
        <v>0</v>
      </c>
      <c r="E12" s="12">
        <f>D12-(ROUND(D12*L11,0))</f>
        <v>0</v>
      </c>
      <c r="F12" s="12">
        <f>E12</f>
        <v>0</v>
      </c>
      <c r="G12" s="12">
        <f>F12</f>
        <v>0</v>
      </c>
      <c r="H12" s="12">
        <f>G12</f>
        <v>0</v>
      </c>
      <c r="I12" s="12"/>
    </row>
    <row r="13" spans="1:14" x14ac:dyDescent="0.25">
      <c r="B13" s="12"/>
      <c r="D13" s="12"/>
      <c r="E13" s="92">
        <v>0</v>
      </c>
      <c r="F13" s="12">
        <f>E13-(ROUND(E13*L11,0))</f>
        <v>0</v>
      </c>
      <c r="G13" s="12">
        <f>F13</f>
        <v>0</v>
      </c>
      <c r="H13" s="12">
        <f>G13</f>
        <v>0</v>
      </c>
      <c r="I13" s="12"/>
    </row>
    <row r="14" spans="1:14" x14ac:dyDescent="0.25">
      <c r="B14" s="12"/>
      <c r="D14" s="12"/>
      <c r="E14" s="12"/>
      <c r="F14" s="92"/>
      <c r="G14" s="12">
        <f>F14-(ROUND(F14*L11,0))</f>
        <v>0</v>
      </c>
      <c r="H14" s="12">
        <f>G14</f>
        <v>0</v>
      </c>
      <c r="I14" s="12"/>
    </row>
    <row r="15" spans="1:14" x14ac:dyDescent="0.25">
      <c r="B15" s="12"/>
      <c r="D15" s="12"/>
      <c r="E15" s="12"/>
      <c r="F15" s="12"/>
      <c r="G15" s="29">
        <v>100</v>
      </c>
      <c r="H15" s="12">
        <f>G15-(ROUND(G15*L11,0))</f>
        <v>100</v>
      </c>
      <c r="I15" s="12"/>
    </row>
    <row r="16" spans="1:14" x14ac:dyDescent="0.25">
      <c r="D16" s="12"/>
      <c r="E16" s="12"/>
      <c r="F16" s="12"/>
      <c r="G16" s="12"/>
      <c r="H16" s="12">
        <v>100</v>
      </c>
      <c r="I16" s="12"/>
    </row>
    <row r="18" spans="1:8" x14ac:dyDescent="0.25">
      <c r="B18" s="1" t="s">
        <v>27</v>
      </c>
      <c r="C18" s="69">
        <f>SUM(C11:C17)</f>
        <v>0</v>
      </c>
      <c r="D18" s="69">
        <f>SUM(D12:D17)</f>
        <v>0</v>
      </c>
      <c r="E18" s="69">
        <f>SUM(E12:E17)</f>
        <v>0</v>
      </c>
      <c r="F18" s="69">
        <f>SUM(F12:F17)</f>
        <v>0</v>
      </c>
      <c r="G18">
        <f>SUM(G12:G17)</f>
        <v>100</v>
      </c>
      <c r="H18">
        <f>SUM(H12:H17)</f>
        <v>200</v>
      </c>
    </row>
    <row r="19" spans="1:8" x14ac:dyDescent="0.25">
      <c r="B19" s="1" t="s">
        <v>96</v>
      </c>
      <c r="C19" s="69">
        <f>C18*Data!$B$18</f>
        <v>0</v>
      </c>
      <c r="D19" s="69">
        <f>D18*Data!$B$18</f>
        <v>0</v>
      </c>
      <c r="E19" s="69">
        <f>E18*Data!$B$18</f>
        <v>0</v>
      </c>
      <c r="F19" s="69">
        <f>F18*Data!$B$18</f>
        <v>0</v>
      </c>
      <c r="G19">
        <f>G18*30</f>
        <v>3000</v>
      </c>
      <c r="H19">
        <f>H18*30</f>
        <v>6000</v>
      </c>
    </row>
    <row r="20" spans="1:8" x14ac:dyDescent="0.25">
      <c r="B20" s="1"/>
    </row>
    <row r="21" spans="1:8" x14ac:dyDescent="0.25">
      <c r="A21" s="1" t="s">
        <v>102</v>
      </c>
      <c r="B21" s="1"/>
      <c r="C21" s="24"/>
      <c r="D21" s="24"/>
      <c r="E21" s="24"/>
      <c r="F21" s="24"/>
      <c r="G21" s="24"/>
      <c r="H21" s="24"/>
    </row>
    <row r="22" spans="1:8" x14ac:dyDescent="0.25">
      <c r="B22" s="30" t="s">
        <v>99</v>
      </c>
      <c r="C22" s="91"/>
      <c r="D22" s="93">
        <v>0</v>
      </c>
      <c r="E22" s="93">
        <v>0</v>
      </c>
      <c r="F22" s="93">
        <v>0</v>
      </c>
      <c r="G22" s="29">
        <v>500</v>
      </c>
      <c r="H22" s="29">
        <v>500</v>
      </c>
    </row>
    <row r="23" spans="1:8" x14ac:dyDescent="0.25">
      <c r="B23" s="17" t="s">
        <v>67</v>
      </c>
      <c r="C23" s="91"/>
      <c r="D23" s="204">
        <f>Data!$B$19</f>
        <v>0</v>
      </c>
      <c r="E23" s="204">
        <f>Data!$B$19</f>
        <v>0</v>
      </c>
      <c r="F23" s="204">
        <f>Data!$B$19</f>
        <v>0</v>
      </c>
      <c r="G23" s="29">
        <v>24</v>
      </c>
      <c r="H23" s="29">
        <v>24</v>
      </c>
    </row>
    <row r="24" spans="1:8" x14ac:dyDescent="0.25">
      <c r="B24" s="19" t="s">
        <v>97</v>
      </c>
      <c r="C24" s="69">
        <f t="shared" ref="C24:H24" si="0">C22*C23</f>
        <v>0</v>
      </c>
      <c r="D24" s="69">
        <f t="shared" si="0"/>
        <v>0</v>
      </c>
      <c r="E24" s="69">
        <f t="shared" si="0"/>
        <v>0</v>
      </c>
      <c r="F24" s="69">
        <f t="shared" si="0"/>
        <v>0</v>
      </c>
      <c r="G24" s="21">
        <f t="shared" si="0"/>
        <v>12000</v>
      </c>
      <c r="H24" s="21">
        <f t="shared" si="0"/>
        <v>12000</v>
      </c>
    </row>
    <row r="25" spans="1:8" x14ac:dyDescent="0.25">
      <c r="C25" s="69"/>
      <c r="D25" s="69"/>
      <c r="E25" s="69"/>
      <c r="F25" s="69"/>
    </row>
    <row r="26" spans="1:8" x14ac:dyDescent="0.25">
      <c r="C26" s="69"/>
      <c r="D26" s="69"/>
      <c r="E26" s="69"/>
      <c r="F26" s="69"/>
    </row>
    <row r="27" spans="1:8" x14ac:dyDescent="0.25">
      <c r="B27" s="1" t="s">
        <v>27</v>
      </c>
      <c r="C27" s="69">
        <f t="shared" ref="C27:H27" si="1">C18</f>
        <v>0</v>
      </c>
      <c r="D27" s="69">
        <f t="shared" si="1"/>
        <v>0</v>
      </c>
      <c r="E27" s="69">
        <f t="shared" si="1"/>
        <v>0</v>
      </c>
      <c r="F27" s="69">
        <f t="shared" si="1"/>
        <v>0</v>
      </c>
      <c r="G27" s="21">
        <f t="shared" si="1"/>
        <v>100</v>
      </c>
      <c r="H27" s="21">
        <f t="shared" si="1"/>
        <v>200</v>
      </c>
    </row>
    <row r="28" spans="1:8" x14ac:dyDescent="0.25">
      <c r="B28" s="1" t="s">
        <v>97</v>
      </c>
      <c r="C28" s="69">
        <f t="shared" ref="C28:H28" si="2">C24</f>
        <v>0</v>
      </c>
      <c r="D28" s="69">
        <f t="shared" si="2"/>
        <v>0</v>
      </c>
      <c r="E28" s="69">
        <f t="shared" si="2"/>
        <v>0</v>
      </c>
      <c r="F28" s="69">
        <f t="shared" si="2"/>
        <v>0</v>
      </c>
      <c r="G28" s="21">
        <f t="shared" si="2"/>
        <v>12000</v>
      </c>
      <c r="H28" s="21">
        <f t="shared" si="2"/>
        <v>12000</v>
      </c>
    </row>
    <row r="29" spans="1:8" x14ac:dyDescent="0.25">
      <c r="B29" s="1" t="s">
        <v>140</v>
      </c>
      <c r="C29" s="69">
        <f>C27+(C24/30)</f>
        <v>0</v>
      </c>
      <c r="D29" s="69">
        <f>D27+(D24/30)</f>
        <v>0</v>
      </c>
      <c r="E29" s="69">
        <f>E27+(E24/30)</f>
        <v>0</v>
      </c>
      <c r="F29" s="69">
        <f>F27+(F24/30)</f>
        <v>0</v>
      </c>
      <c r="G29" s="21">
        <f>G27+(G28/30)</f>
        <v>500</v>
      </c>
      <c r="H29" s="21">
        <f>H27+(H28/30)</f>
        <v>600</v>
      </c>
    </row>
    <row r="30" spans="1:8" x14ac:dyDescent="0.25">
      <c r="B30" s="1"/>
    </row>
    <row r="31" spans="1:8" x14ac:dyDescent="0.25">
      <c r="B31" s="1" t="s">
        <v>224</v>
      </c>
    </row>
    <row r="32" spans="1:8" x14ac:dyDescent="0.25">
      <c r="B32" s="1" t="s">
        <v>133</v>
      </c>
    </row>
    <row r="33" spans="1:8" ht="14.4" x14ac:dyDescent="0.3">
      <c r="A33" s="59"/>
      <c r="B33" s="12"/>
      <c r="C33" s="60"/>
      <c r="D33" s="60"/>
      <c r="E33" s="60"/>
      <c r="F33" s="60"/>
    </row>
    <row r="34" spans="1:8" x14ac:dyDescent="0.25">
      <c r="A34" s="12"/>
      <c r="B34" s="12"/>
      <c r="C34" s="61"/>
      <c r="D34" s="12"/>
      <c r="E34" s="12"/>
      <c r="F34" s="12"/>
    </row>
    <row r="35" spans="1:8" ht="14.4" x14ac:dyDescent="0.3">
      <c r="A35" s="62" t="s">
        <v>190</v>
      </c>
      <c r="B35" s="12"/>
      <c r="C35" s="63"/>
      <c r="D35" s="63"/>
      <c r="E35" s="63"/>
      <c r="F35" s="63"/>
    </row>
    <row r="36" spans="1:8" ht="14.4" x14ac:dyDescent="0.3">
      <c r="A36" s="84"/>
      <c r="B36" s="84"/>
      <c r="C36" s="70"/>
      <c r="D36" s="70"/>
      <c r="E36" s="70"/>
      <c r="F36" s="70"/>
      <c r="G36" s="68"/>
      <c r="H36" s="68"/>
    </row>
    <row r="37" spans="1:8" ht="14.4" x14ac:dyDescent="0.3">
      <c r="A37" s="84"/>
      <c r="B37" s="84"/>
      <c r="C37" s="70"/>
      <c r="D37" s="70"/>
      <c r="E37" s="70"/>
      <c r="F37" s="70"/>
      <c r="G37" s="68"/>
      <c r="H37" s="68"/>
    </row>
    <row r="38" spans="1:8" ht="14.4" x14ac:dyDescent="0.3">
      <c r="A38" s="84"/>
      <c r="B38" s="84"/>
      <c r="C38" s="70"/>
      <c r="D38" s="70"/>
      <c r="E38" s="70"/>
      <c r="F38" s="70"/>
      <c r="G38" s="68"/>
      <c r="H38" s="68"/>
    </row>
    <row r="39" spans="1:8" x14ac:dyDescent="0.25">
      <c r="A39" s="84"/>
      <c r="B39" s="84"/>
      <c r="C39" s="84"/>
      <c r="D39" s="84"/>
      <c r="E39" s="84"/>
      <c r="F39" s="84"/>
      <c r="G39" s="68"/>
      <c r="H39" s="68"/>
    </row>
    <row r="40" spans="1:8" x14ac:dyDescent="0.25">
      <c r="A40" s="84"/>
      <c r="B40" s="84"/>
      <c r="C40" s="84"/>
      <c r="D40" s="84"/>
      <c r="E40" s="84"/>
      <c r="F40" s="84"/>
      <c r="G40" s="68"/>
      <c r="H40" s="68"/>
    </row>
    <row r="41" spans="1:8" x14ac:dyDescent="0.25">
      <c r="A41" s="84"/>
      <c r="B41" s="84"/>
      <c r="C41" s="84"/>
      <c r="D41" s="84"/>
      <c r="E41" s="84"/>
      <c r="F41" s="84"/>
      <c r="G41" s="68"/>
      <c r="H41" s="68"/>
    </row>
    <row r="42" spans="1:8" x14ac:dyDescent="0.25">
      <c r="A42" s="84"/>
      <c r="B42" s="84"/>
      <c r="C42" s="84"/>
      <c r="D42" s="84"/>
      <c r="E42" s="84"/>
      <c r="F42" s="84"/>
      <c r="G42" s="68"/>
      <c r="H42" s="68"/>
    </row>
    <row r="43" spans="1:8" x14ac:dyDescent="0.25">
      <c r="A43" s="84"/>
      <c r="B43" s="84"/>
      <c r="C43" s="84"/>
      <c r="D43" s="84"/>
      <c r="E43" s="84"/>
      <c r="F43" s="84"/>
      <c r="G43" s="68"/>
      <c r="H43" s="68"/>
    </row>
    <row r="44" spans="1:8" x14ac:dyDescent="0.25">
      <c r="A44" s="84"/>
      <c r="B44" s="84"/>
      <c r="C44" s="84"/>
      <c r="D44" s="84"/>
      <c r="E44" s="84"/>
      <c r="F44" s="84"/>
      <c r="G44" s="68"/>
      <c r="H44" s="68"/>
    </row>
    <row r="45" spans="1:8" x14ac:dyDescent="0.25">
      <c r="A45" s="84"/>
      <c r="B45" s="84"/>
      <c r="C45" s="84"/>
      <c r="D45" s="84"/>
      <c r="E45" s="84"/>
      <c r="F45" s="84"/>
      <c r="G45" s="68"/>
      <c r="H45" s="68"/>
    </row>
    <row r="46" spans="1:8" x14ac:dyDescent="0.25">
      <c r="A46" s="84"/>
      <c r="B46" s="84"/>
      <c r="C46" s="84"/>
      <c r="D46" s="84"/>
      <c r="E46" s="84"/>
      <c r="F46" s="84"/>
      <c r="G46" s="68"/>
      <c r="H46" s="68"/>
    </row>
    <row r="47" spans="1:8" x14ac:dyDescent="0.25">
      <c r="A47" s="84"/>
      <c r="B47" s="84"/>
      <c r="C47" s="84"/>
      <c r="D47" s="84"/>
      <c r="E47" s="84"/>
      <c r="F47" s="84"/>
      <c r="G47" s="68"/>
      <c r="H47" s="68"/>
    </row>
    <row r="48" spans="1:8" x14ac:dyDescent="0.25">
      <c r="A48" s="84"/>
      <c r="B48" s="84"/>
      <c r="C48" s="84"/>
      <c r="D48" s="84"/>
      <c r="E48" s="84"/>
      <c r="F48" s="84"/>
      <c r="G48" s="68"/>
      <c r="H48" s="68"/>
    </row>
    <row r="49" spans="1:8" x14ac:dyDescent="0.25">
      <c r="A49" s="84"/>
      <c r="B49" s="84"/>
      <c r="C49" s="84"/>
      <c r="D49" s="84"/>
      <c r="E49" s="84"/>
      <c r="F49" s="84"/>
      <c r="G49" s="68"/>
      <c r="H49" s="68"/>
    </row>
    <row r="50" spans="1:8" x14ac:dyDescent="0.25">
      <c r="A50" s="84"/>
      <c r="B50" s="84"/>
      <c r="C50" s="84"/>
      <c r="D50" s="84"/>
      <c r="E50" s="84"/>
      <c r="F50" s="84"/>
      <c r="G50" s="68"/>
      <c r="H50" s="68"/>
    </row>
    <row r="51" spans="1:8" x14ac:dyDescent="0.25">
      <c r="A51" s="81"/>
      <c r="B51" s="81"/>
      <c r="C51" s="81"/>
      <c r="D51" s="81"/>
      <c r="E51" s="81"/>
      <c r="F51" s="81"/>
    </row>
    <row r="52" spans="1:8" x14ac:dyDescent="0.25">
      <c r="A52" s="81"/>
      <c r="B52" s="81"/>
      <c r="C52" s="81"/>
      <c r="D52" s="81"/>
      <c r="E52" s="81"/>
      <c r="F52" s="81"/>
    </row>
    <row r="53" spans="1:8" x14ac:dyDescent="0.25">
      <c r="A53" s="81"/>
      <c r="B53" s="81"/>
      <c r="C53" s="81"/>
      <c r="D53" s="81"/>
      <c r="E53" s="81"/>
      <c r="F53" s="81"/>
    </row>
    <row r="54" spans="1:8" x14ac:dyDescent="0.25">
      <c r="A54" s="81"/>
      <c r="B54" s="81"/>
      <c r="C54" s="81"/>
      <c r="D54" s="81"/>
      <c r="E54" s="81"/>
      <c r="F54" s="81"/>
    </row>
    <row r="55" spans="1:8" x14ac:dyDescent="0.25">
      <c r="A55" s="81"/>
      <c r="B55" s="81"/>
      <c r="C55" s="81"/>
      <c r="D55" s="81"/>
      <c r="E55" s="81"/>
      <c r="F55" s="81"/>
    </row>
    <row r="56" spans="1:8" x14ac:dyDescent="0.25">
      <c r="A56" s="81"/>
      <c r="B56" s="81"/>
      <c r="C56" s="81"/>
      <c r="D56" s="81"/>
      <c r="E56" s="81"/>
      <c r="F56" s="81"/>
    </row>
    <row r="57" spans="1:8" x14ac:dyDescent="0.25">
      <c r="A57" s="81"/>
      <c r="B57" s="81"/>
      <c r="C57" s="81"/>
      <c r="D57" s="81"/>
      <c r="E57" s="81"/>
      <c r="F57" s="81"/>
    </row>
    <row r="58" spans="1:8" x14ac:dyDescent="0.25">
      <c r="A58" s="81"/>
      <c r="B58" s="81"/>
      <c r="C58" s="81"/>
      <c r="D58" s="81"/>
      <c r="E58" s="81"/>
      <c r="F58" s="81"/>
    </row>
    <row r="59" spans="1:8" x14ac:dyDescent="0.25">
      <c r="A59" s="81"/>
      <c r="B59" s="81"/>
      <c r="C59" s="81"/>
      <c r="D59" s="81"/>
      <c r="E59" s="81"/>
      <c r="F59" s="81"/>
    </row>
    <row r="60" spans="1:8" x14ac:dyDescent="0.25">
      <c r="A60" s="81"/>
      <c r="B60" s="81"/>
      <c r="C60" s="81"/>
      <c r="D60" s="81"/>
      <c r="E60" s="81"/>
      <c r="F60" s="81"/>
    </row>
    <row r="61" spans="1:8" x14ac:dyDescent="0.25">
      <c r="A61" s="81"/>
      <c r="B61" s="81"/>
      <c r="C61" s="81"/>
      <c r="D61" s="81"/>
      <c r="E61" s="81"/>
      <c r="F61" s="81"/>
    </row>
    <row r="62" spans="1:8" x14ac:dyDescent="0.25">
      <c r="A62" s="81"/>
      <c r="B62" s="81"/>
      <c r="C62" s="81"/>
      <c r="D62" s="81"/>
      <c r="E62" s="81"/>
      <c r="F62" s="81"/>
    </row>
    <row r="63" spans="1:8" x14ac:dyDescent="0.25">
      <c r="A63" s="81"/>
      <c r="B63" s="81"/>
      <c r="C63" s="81"/>
      <c r="D63" s="81"/>
      <c r="E63" s="81"/>
      <c r="F63" s="81"/>
    </row>
    <row r="64" spans="1:8" x14ac:dyDescent="0.25">
      <c r="A64" s="81"/>
      <c r="B64" s="81"/>
      <c r="C64" s="81"/>
      <c r="D64" s="81"/>
      <c r="E64" s="81"/>
      <c r="F64" s="81"/>
    </row>
    <row r="65" spans="1:6" x14ac:dyDescent="0.25">
      <c r="A65" s="81"/>
      <c r="B65" s="81"/>
      <c r="C65" s="81"/>
      <c r="D65" s="81"/>
      <c r="E65" s="81"/>
      <c r="F65" s="81"/>
    </row>
  </sheetData>
  <sheetProtection algorithmName="SHA-512" hashValue="PLF10M6DwTtp7TXtQ9TSBYceVd20+YM/Fq4HC9WjqbtDD9DW5rO9TEHmUpIslakjD7w2dvN3dsHxgjGp0Q9bSQ==" saltValue="Vg1y+/tfb4BfnBeUXidZjg==" spinCount="100000" sheet="1" objects="1" scenarios="1"/>
  <phoneticPr fontId="2" type="noConversion"/>
  <pageMargins left="0.7" right="0.7" top="0.75" bottom="0.75" header="0.3" footer="0.3"/>
  <pageSetup scale="79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5"/>
  <sheetViews>
    <sheetView topLeftCell="A67" workbookViewId="0">
      <selection activeCell="D85" sqref="D85"/>
    </sheetView>
  </sheetViews>
  <sheetFormatPr defaultColWidth="8.88671875" defaultRowHeight="13.2" x14ac:dyDescent="0.25"/>
  <cols>
    <col min="1" max="1" width="21.6640625" customWidth="1"/>
    <col min="2" max="2" width="48.44140625" customWidth="1"/>
    <col min="3" max="3" width="12.33203125" bestFit="1" customWidth="1"/>
    <col min="4" max="5" width="12.33203125" customWidth="1"/>
    <col min="6" max="6" width="13.33203125" customWidth="1"/>
    <col min="7" max="7" width="12.6640625" hidden="1" customWidth="1"/>
    <col min="8" max="8" width="13" hidden="1" customWidth="1"/>
    <col min="9" max="9" width="28.44140625" hidden="1" customWidth="1"/>
    <col min="10" max="10" width="35.33203125" hidden="1" customWidth="1"/>
    <col min="11" max="11" width="8.88671875" hidden="1" customWidth="1"/>
    <col min="12" max="12" width="28.109375" hidden="1" customWidth="1"/>
    <col min="13" max="13" width="10" customWidth="1"/>
  </cols>
  <sheetData>
    <row r="1" spans="1:14" ht="17.399999999999999" x14ac:dyDescent="0.3">
      <c r="A1" s="7" t="s">
        <v>20</v>
      </c>
    </row>
    <row r="2" spans="1:14" ht="17.399999999999999" x14ac:dyDescent="0.3">
      <c r="A2" s="7" t="s">
        <v>136</v>
      </c>
    </row>
    <row r="3" spans="1:14" ht="17.399999999999999" x14ac:dyDescent="0.3">
      <c r="A3" s="7" t="s">
        <v>21</v>
      </c>
    </row>
    <row r="4" spans="1:14" ht="15" x14ac:dyDescent="0.25">
      <c r="A4" s="53"/>
    </row>
    <row r="6" spans="1:14" ht="15.6" x14ac:dyDescent="0.3">
      <c r="A6" s="9" t="s">
        <v>226</v>
      </c>
    </row>
    <row r="7" spans="1:14" ht="15.6" x14ac:dyDescent="0.3">
      <c r="A7" s="9" t="s">
        <v>225</v>
      </c>
    </row>
    <row r="8" spans="1:14" ht="15.6" x14ac:dyDescent="0.3">
      <c r="A8" s="9"/>
    </row>
    <row r="9" spans="1:14" x14ac:dyDescent="0.25">
      <c r="A9" s="1"/>
      <c r="C9" s="58" t="s">
        <v>60</v>
      </c>
      <c r="D9" s="66"/>
      <c r="E9" s="66"/>
      <c r="F9" s="66"/>
      <c r="G9" s="12"/>
      <c r="H9" s="66"/>
      <c r="J9" s="12"/>
      <c r="K9" s="12"/>
      <c r="L9" s="12"/>
      <c r="M9" s="12"/>
      <c r="N9" s="12"/>
    </row>
    <row r="10" spans="1:14" x14ac:dyDescent="0.25">
      <c r="A10" s="1"/>
    </row>
    <row r="11" spans="1:14" x14ac:dyDescent="0.25">
      <c r="A11" s="45" t="s">
        <v>70</v>
      </c>
      <c r="B11" s="12" t="str">
        <f>Data!B13</f>
        <v>Sample University</v>
      </c>
    </row>
    <row r="13" spans="1:14" x14ac:dyDescent="0.25">
      <c r="A13" s="34" t="s">
        <v>58</v>
      </c>
    </row>
    <row r="15" spans="1:14" x14ac:dyDescent="0.25">
      <c r="C15" s="2" t="s">
        <v>83</v>
      </c>
      <c r="D15" s="2" t="s">
        <v>84</v>
      </c>
      <c r="E15" s="2" t="s">
        <v>85</v>
      </c>
      <c r="F15" s="2" t="s">
        <v>86</v>
      </c>
      <c r="G15" s="2" t="s">
        <v>87</v>
      </c>
      <c r="H15" s="2" t="s">
        <v>88</v>
      </c>
      <c r="I15" s="2" t="s">
        <v>191</v>
      </c>
    </row>
    <row r="16" spans="1:14" x14ac:dyDescent="0.25">
      <c r="B16" s="147" t="s">
        <v>27</v>
      </c>
      <c r="C16" s="148"/>
      <c r="D16" s="149">
        <f>Enrollment!D18</f>
        <v>0</v>
      </c>
      <c r="E16" s="149">
        <f>Enrollment!E18</f>
        <v>0</v>
      </c>
      <c r="F16" s="150">
        <f>Enrollment!F18</f>
        <v>0</v>
      </c>
      <c r="G16" s="21">
        <f>Enrollment!G27</f>
        <v>100</v>
      </c>
      <c r="H16" s="21">
        <f>Enrollment!H27</f>
        <v>200</v>
      </c>
    </row>
    <row r="17" spans="1:12" x14ac:dyDescent="0.25">
      <c r="B17" s="151" t="s">
        <v>283</v>
      </c>
      <c r="C17" s="153"/>
      <c r="D17" s="153">
        <f>Enrollment!D22</f>
        <v>0</v>
      </c>
      <c r="E17" s="153">
        <f>Enrollment!E22</f>
        <v>0</v>
      </c>
      <c r="F17" s="153">
        <f>Enrollment!F22</f>
        <v>0</v>
      </c>
      <c r="G17" s="21"/>
      <c r="H17" s="21"/>
    </row>
    <row r="18" spans="1:12" x14ac:dyDescent="0.25">
      <c r="B18" s="151" t="s">
        <v>285</v>
      </c>
      <c r="C18" s="153"/>
      <c r="D18" s="153">
        <f t="shared" ref="D18:F18" si="0">D16+D17</f>
        <v>0</v>
      </c>
      <c r="E18" s="153">
        <f t="shared" si="0"/>
        <v>0</v>
      </c>
      <c r="F18" s="154">
        <f t="shared" si="0"/>
        <v>0</v>
      </c>
      <c r="G18" s="21"/>
      <c r="H18" s="21"/>
    </row>
    <row r="19" spans="1:12" x14ac:dyDescent="0.25">
      <c r="B19" s="151" t="s">
        <v>287</v>
      </c>
      <c r="C19" s="152"/>
      <c r="D19" s="153">
        <f>Enrollment!D28</f>
        <v>0</v>
      </c>
      <c r="E19" s="153">
        <f>Enrollment!E28</f>
        <v>0</v>
      </c>
      <c r="F19" s="154">
        <f>Enrollment!F28</f>
        <v>0</v>
      </c>
      <c r="G19" s="21">
        <f>Enrollment!G28</f>
        <v>12000</v>
      </c>
      <c r="H19" s="21">
        <f>Enrollment!H28</f>
        <v>12000</v>
      </c>
    </row>
    <row r="20" spans="1:12" x14ac:dyDescent="0.25">
      <c r="B20" s="155" t="s">
        <v>28</v>
      </c>
      <c r="C20" s="156"/>
      <c r="D20" s="157">
        <f>Enrollment!D29</f>
        <v>0</v>
      </c>
      <c r="E20" s="157">
        <f>Enrollment!E29</f>
        <v>0</v>
      </c>
      <c r="F20" s="158">
        <f>Enrollment!F29</f>
        <v>0</v>
      </c>
      <c r="G20" s="21">
        <f>Enrollment!G29</f>
        <v>500</v>
      </c>
      <c r="H20" s="21">
        <f>Enrollment!H29</f>
        <v>600</v>
      </c>
    </row>
    <row r="21" spans="1:12" x14ac:dyDescent="0.25">
      <c r="B21" s="1"/>
    </row>
    <row r="22" spans="1:12" x14ac:dyDescent="0.25">
      <c r="B22" s="1"/>
    </row>
    <row r="23" spans="1:12" x14ac:dyDescent="0.25">
      <c r="A23" s="129" t="s">
        <v>268</v>
      </c>
      <c r="B23" s="159" t="s">
        <v>29</v>
      </c>
      <c r="C23" s="160"/>
      <c r="D23" s="160">
        <f>Data!B23</f>
        <v>0</v>
      </c>
      <c r="E23" s="161">
        <f t="shared" ref="E23:H24" si="1">D23+(D23*$L$23)</f>
        <v>0</v>
      </c>
      <c r="F23" s="162">
        <f t="shared" si="1"/>
        <v>0</v>
      </c>
      <c r="G23" s="3">
        <f t="shared" si="1"/>
        <v>0</v>
      </c>
      <c r="H23" s="3">
        <f t="shared" si="1"/>
        <v>0</v>
      </c>
      <c r="J23" s="19" t="s">
        <v>23</v>
      </c>
      <c r="L23" s="48">
        <f>Data!B34</f>
        <v>0</v>
      </c>
    </row>
    <row r="24" spans="1:12" x14ac:dyDescent="0.25">
      <c r="A24" s="14"/>
      <c r="B24" s="163" t="s">
        <v>30</v>
      </c>
      <c r="C24" s="152"/>
      <c r="D24" s="152">
        <f>Data!B24</f>
        <v>0</v>
      </c>
      <c r="E24" s="164">
        <f t="shared" si="1"/>
        <v>0</v>
      </c>
      <c r="F24" s="165">
        <f t="shared" si="1"/>
        <v>0</v>
      </c>
      <c r="G24" s="10">
        <f t="shared" si="1"/>
        <v>0</v>
      </c>
      <c r="H24" s="10">
        <f t="shared" si="1"/>
        <v>0</v>
      </c>
      <c r="I24" s="14"/>
      <c r="J24" s="20"/>
      <c r="L24" s="49"/>
    </row>
    <row r="25" spans="1:12" x14ac:dyDescent="0.25">
      <c r="B25" s="166" t="s">
        <v>4</v>
      </c>
      <c r="C25" s="167"/>
      <c r="D25" s="167">
        <f t="shared" ref="D25:H25" si="2">D23*D16</f>
        <v>0</v>
      </c>
      <c r="E25" s="167">
        <f t="shared" si="2"/>
        <v>0</v>
      </c>
      <c r="F25" s="168">
        <f t="shared" si="2"/>
        <v>0</v>
      </c>
      <c r="G25" s="3">
        <f t="shared" si="2"/>
        <v>0</v>
      </c>
      <c r="H25" s="3">
        <f t="shared" si="2"/>
        <v>0</v>
      </c>
    </row>
    <row r="26" spans="1:12" x14ac:dyDescent="0.25">
      <c r="B26" s="169" t="s">
        <v>10</v>
      </c>
      <c r="C26" s="164"/>
      <c r="D26" s="164">
        <f t="shared" ref="D26:H26" si="3">D24*D16</f>
        <v>0</v>
      </c>
      <c r="E26" s="164">
        <f t="shared" si="3"/>
        <v>0</v>
      </c>
      <c r="F26" s="165">
        <f t="shared" si="3"/>
        <v>0</v>
      </c>
      <c r="G26" s="10">
        <f t="shared" si="3"/>
        <v>0</v>
      </c>
      <c r="H26" s="10">
        <f t="shared" si="3"/>
        <v>0</v>
      </c>
    </row>
    <row r="27" spans="1:12" x14ac:dyDescent="0.25">
      <c r="A27" s="14"/>
      <c r="B27" s="170"/>
      <c r="C27" s="164"/>
      <c r="D27" s="164"/>
      <c r="E27" s="164"/>
      <c r="F27" s="165"/>
      <c r="G27" s="10"/>
      <c r="H27" s="10"/>
      <c r="I27" s="14"/>
      <c r="J27" s="14"/>
    </row>
    <row r="28" spans="1:12" x14ac:dyDescent="0.25">
      <c r="B28" s="171" t="s">
        <v>24</v>
      </c>
      <c r="C28" s="172">
        <f t="shared" ref="C28:H28" si="4">SUM(C25:C27)</f>
        <v>0</v>
      </c>
      <c r="D28" s="172">
        <f t="shared" si="4"/>
        <v>0</v>
      </c>
      <c r="E28" s="172">
        <f t="shared" si="4"/>
        <v>0</v>
      </c>
      <c r="F28" s="173">
        <f t="shared" si="4"/>
        <v>0</v>
      </c>
      <c r="G28" s="36">
        <f t="shared" si="4"/>
        <v>0</v>
      </c>
      <c r="H28" s="36">
        <f t="shared" si="4"/>
        <v>0</v>
      </c>
    </row>
    <row r="29" spans="1:12" x14ac:dyDescent="0.25">
      <c r="B29" s="166"/>
      <c r="C29" s="164"/>
      <c r="D29" s="164"/>
      <c r="E29" s="164"/>
      <c r="F29" s="165"/>
      <c r="G29" s="10"/>
      <c r="H29" s="10"/>
    </row>
    <row r="30" spans="1:12" x14ac:dyDescent="0.25">
      <c r="B30" s="169" t="s">
        <v>25</v>
      </c>
      <c r="C30" s="174">
        <f t="shared" ref="C30:H30" si="5">C25*$L$30</f>
        <v>0</v>
      </c>
      <c r="D30" s="174">
        <f t="shared" si="5"/>
        <v>0</v>
      </c>
      <c r="E30" s="174">
        <f t="shared" si="5"/>
        <v>0</v>
      </c>
      <c r="F30" s="175">
        <f t="shared" si="5"/>
        <v>0</v>
      </c>
      <c r="G30" s="15">
        <f t="shared" si="5"/>
        <v>0</v>
      </c>
      <c r="H30" s="15">
        <f t="shared" si="5"/>
        <v>0</v>
      </c>
      <c r="J30" s="19" t="s">
        <v>13</v>
      </c>
      <c r="L30" s="46">
        <f>Data!B35</f>
        <v>0</v>
      </c>
    </row>
    <row r="31" spans="1:12" x14ac:dyDescent="0.25">
      <c r="B31" s="166"/>
      <c r="C31" s="164"/>
      <c r="D31" s="164"/>
      <c r="E31" s="164"/>
      <c r="F31" s="165"/>
      <c r="G31" s="10"/>
      <c r="H31" s="10"/>
    </row>
    <row r="32" spans="1:12" x14ac:dyDescent="0.25">
      <c r="B32" s="176" t="s">
        <v>31</v>
      </c>
      <c r="C32" s="177">
        <f t="shared" ref="C32:H32" si="6">C28-C30</f>
        <v>0</v>
      </c>
      <c r="D32" s="177">
        <f t="shared" si="6"/>
        <v>0</v>
      </c>
      <c r="E32" s="177">
        <f t="shared" si="6"/>
        <v>0</v>
      </c>
      <c r="F32" s="178">
        <f t="shared" si="6"/>
        <v>0</v>
      </c>
      <c r="G32" s="36">
        <f t="shared" si="6"/>
        <v>0</v>
      </c>
      <c r="H32" s="36">
        <f t="shared" si="6"/>
        <v>0</v>
      </c>
    </row>
    <row r="33" spans="1:10" x14ac:dyDescent="0.25">
      <c r="C33" s="10"/>
      <c r="D33" s="10"/>
      <c r="E33" s="10"/>
      <c r="F33" s="10"/>
      <c r="G33" s="10"/>
      <c r="H33" s="10"/>
    </row>
    <row r="34" spans="1:10" x14ac:dyDescent="0.25">
      <c r="B34" s="1"/>
      <c r="C34" s="10"/>
      <c r="D34" s="10"/>
      <c r="E34" s="10"/>
      <c r="F34" s="10"/>
      <c r="G34" s="10"/>
      <c r="H34" s="10"/>
    </row>
    <row r="35" spans="1:10" x14ac:dyDescent="0.25">
      <c r="B35" s="159" t="s">
        <v>32</v>
      </c>
      <c r="C35" s="160"/>
      <c r="D35" s="160">
        <f>Data!B25</f>
        <v>0</v>
      </c>
      <c r="E35" s="179">
        <f>D35+(D35*$L$23)</f>
        <v>0</v>
      </c>
      <c r="F35" s="180">
        <f>E35+(E35*$L$23)</f>
        <v>0</v>
      </c>
      <c r="G35" s="10">
        <f>F35+(F35*$L$23)</f>
        <v>0</v>
      </c>
      <c r="H35" s="10">
        <f>G35+(G35*$L$23)</f>
        <v>0</v>
      </c>
    </row>
    <row r="36" spans="1:10" x14ac:dyDescent="0.25">
      <c r="B36" s="166" t="s">
        <v>4</v>
      </c>
      <c r="C36" s="167"/>
      <c r="D36" s="167">
        <f>D19*D35</f>
        <v>0</v>
      </c>
      <c r="E36" s="167">
        <f>E19*E35</f>
        <v>0</v>
      </c>
      <c r="F36" s="168">
        <f>F19*F35</f>
        <v>0</v>
      </c>
      <c r="G36" s="3">
        <f>G19*G35</f>
        <v>0</v>
      </c>
      <c r="H36" s="3">
        <f>H19*H35</f>
        <v>0</v>
      </c>
    </row>
    <row r="37" spans="1:10" x14ac:dyDescent="0.25">
      <c r="B37" s="170"/>
      <c r="C37" s="164"/>
      <c r="D37" s="164"/>
      <c r="E37" s="164"/>
      <c r="F37" s="165"/>
      <c r="G37" s="10"/>
      <c r="H37" s="10"/>
      <c r="J37" s="19"/>
    </row>
    <row r="38" spans="1:10" x14ac:dyDescent="0.25">
      <c r="B38" s="176" t="s">
        <v>288</v>
      </c>
      <c r="C38" s="181">
        <f t="shared" ref="C38:H38" si="7">C36</f>
        <v>0</v>
      </c>
      <c r="D38" s="181">
        <f t="shared" si="7"/>
        <v>0</v>
      </c>
      <c r="E38" s="181">
        <f t="shared" si="7"/>
        <v>0</v>
      </c>
      <c r="F38" s="182">
        <f t="shared" si="7"/>
        <v>0</v>
      </c>
      <c r="G38" s="37">
        <f t="shared" si="7"/>
        <v>0</v>
      </c>
      <c r="H38" s="37">
        <f t="shared" si="7"/>
        <v>0</v>
      </c>
    </row>
    <row r="39" spans="1:10" x14ac:dyDescent="0.25">
      <c r="D39" s="3"/>
      <c r="E39" s="3"/>
      <c r="F39" s="3"/>
      <c r="G39" s="3"/>
      <c r="H39" s="3"/>
    </row>
    <row r="40" spans="1:10" x14ac:dyDescent="0.25">
      <c r="A40" s="129" t="s">
        <v>272</v>
      </c>
      <c r="B40" s="159" t="s">
        <v>269</v>
      </c>
      <c r="C40" s="160"/>
      <c r="D40" s="160">
        <f>Data!B27</f>
        <v>0</v>
      </c>
      <c r="E40" s="160">
        <f>D40*(1+Data!$B$34)</f>
        <v>0</v>
      </c>
      <c r="F40" s="191">
        <f>E40*(1+Data!$B$34)</f>
        <v>0</v>
      </c>
      <c r="G40" s="3"/>
      <c r="H40" s="3"/>
    </row>
    <row r="41" spans="1:10" x14ac:dyDescent="0.25">
      <c r="B41" s="163" t="s">
        <v>270</v>
      </c>
      <c r="C41" s="192"/>
      <c r="D41" s="192">
        <f>Data!B28</f>
        <v>0</v>
      </c>
      <c r="E41" s="192">
        <f>D41*(1+Data!$B$34)</f>
        <v>0</v>
      </c>
      <c r="F41" s="193">
        <f>E41*(1+Data!$B$34)</f>
        <v>0</v>
      </c>
      <c r="G41" s="3"/>
      <c r="H41" s="3"/>
    </row>
    <row r="42" spans="1:10" x14ac:dyDescent="0.25">
      <c r="B42" s="163" t="s">
        <v>271</v>
      </c>
      <c r="C42" s="194"/>
      <c r="D42" s="194">
        <f>Data!B29</f>
        <v>0</v>
      </c>
      <c r="E42" s="194">
        <f>D42</f>
        <v>0</v>
      </c>
      <c r="F42" s="195">
        <f>E42</f>
        <v>0</v>
      </c>
      <c r="G42" s="3"/>
      <c r="H42" s="3"/>
    </row>
    <row r="43" spans="1:10" x14ac:dyDescent="0.25">
      <c r="B43" s="166" t="s">
        <v>4</v>
      </c>
      <c r="C43" s="167"/>
      <c r="D43" s="167">
        <f t="shared" ref="D43:F43" si="8">(D40*D42)*D18</f>
        <v>0</v>
      </c>
      <c r="E43" s="167">
        <f t="shared" si="8"/>
        <v>0</v>
      </c>
      <c r="F43" s="168">
        <f t="shared" si="8"/>
        <v>0</v>
      </c>
      <c r="G43" s="3"/>
      <c r="H43" s="3"/>
    </row>
    <row r="44" spans="1:10" x14ac:dyDescent="0.25">
      <c r="B44" s="169" t="s">
        <v>10</v>
      </c>
      <c r="C44" s="167"/>
      <c r="D44" s="167">
        <f t="shared" ref="D44:F44" si="9">(D41*D42)*D18</f>
        <v>0</v>
      </c>
      <c r="E44" s="167">
        <f t="shared" si="9"/>
        <v>0</v>
      </c>
      <c r="F44" s="168">
        <f t="shared" si="9"/>
        <v>0</v>
      </c>
      <c r="G44" s="3"/>
      <c r="H44" s="3"/>
    </row>
    <row r="45" spans="1:10" x14ac:dyDescent="0.25">
      <c r="B45" s="170"/>
      <c r="C45" s="164"/>
      <c r="D45" s="164"/>
      <c r="E45" s="164"/>
      <c r="F45" s="165"/>
      <c r="G45" s="3"/>
      <c r="H45" s="3"/>
    </row>
    <row r="46" spans="1:10" x14ac:dyDescent="0.25">
      <c r="B46" s="196" t="s">
        <v>281</v>
      </c>
      <c r="C46" s="177">
        <f>SUM(C43:C45)</f>
        <v>0</v>
      </c>
      <c r="D46" s="177">
        <f t="shared" ref="D46:F46" si="10">SUM(D43:D45)</f>
        <v>0</v>
      </c>
      <c r="E46" s="177">
        <f>SUM(E43:E45)</f>
        <v>0</v>
      </c>
      <c r="F46" s="178">
        <f t="shared" si="10"/>
        <v>0</v>
      </c>
      <c r="G46" s="3"/>
      <c r="H46" s="3"/>
    </row>
    <row r="47" spans="1:10" x14ac:dyDescent="0.25">
      <c r="D47" s="3"/>
      <c r="E47" s="3"/>
      <c r="F47" s="3"/>
      <c r="G47" s="3"/>
      <c r="H47" s="3"/>
    </row>
    <row r="48" spans="1:10" x14ac:dyDescent="0.25">
      <c r="A48" s="129" t="s">
        <v>282</v>
      </c>
      <c r="B48" s="159" t="s">
        <v>291</v>
      </c>
      <c r="C48" s="160"/>
      <c r="D48" s="160">
        <f>Data!B31</f>
        <v>0</v>
      </c>
      <c r="E48" s="160">
        <f>D48*(1+Data!$B$34)</f>
        <v>0</v>
      </c>
      <c r="F48" s="191">
        <f>E48*(1+Data!$B$34)</f>
        <v>0</v>
      </c>
      <c r="G48" s="3"/>
      <c r="H48" s="3"/>
    </row>
    <row r="49" spans="1:12" x14ac:dyDescent="0.25">
      <c r="B49" s="163" t="s">
        <v>294</v>
      </c>
      <c r="C49" s="192"/>
      <c r="D49" s="192">
        <f>Data!B32</f>
        <v>0</v>
      </c>
      <c r="E49" s="192">
        <f>D49*(1+Data!$B$34)</f>
        <v>0</v>
      </c>
      <c r="F49" s="193">
        <f>E49*(1+Data!$B$34)</f>
        <v>0</v>
      </c>
      <c r="G49" s="3"/>
      <c r="H49" s="3"/>
    </row>
    <row r="50" spans="1:12" x14ac:dyDescent="0.25">
      <c r="A50" t="s">
        <v>148</v>
      </c>
      <c r="B50" s="163" t="s">
        <v>295</v>
      </c>
      <c r="C50" s="194"/>
      <c r="D50" s="194">
        <f>Data!B33</f>
        <v>0</v>
      </c>
      <c r="E50" s="194">
        <f>D50</f>
        <v>0</v>
      </c>
      <c r="F50" s="195">
        <f>E50</f>
        <v>0</v>
      </c>
      <c r="G50" s="3"/>
      <c r="H50" s="3"/>
    </row>
    <row r="51" spans="1:12" x14ac:dyDescent="0.25">
      <c r="B51" s="166" t="s">
        <v>4</v>
      </c>
      <c r="C51" s="167"/>
      <c r="D51" s="167">
        <f>(D48*D50)*D18</f>
        <v>0</v>
      </c>
      <c r="E51" s="167">
        <f t="shared" ref="E51:F51" si="11">(E48*E50)*E18</f>
        <v>0</v>
      </c>
      <c r="F51" s="168">
        <f t="shared" si="11"/>
        <v>0</v>
      </c>
      <c r="G51" s="3"/>
      <c r="H51" s="3"/>
    </row>
    <row r="52" spans="1:12" x14ac:dyDescent="0.25">
      <c r="B52" s="169" t="s">
        <v>10</v>
      </c>
      <c r="C52" s="167"/>
      <c r="D52" s="167">
        <f>(D49*D50)*D18</f>
        <v>0</v>
      </c>
      <c r="E52" s="167">
        <f t="shared" ref="E52:F52" si="12">(E49*E50)*E18</f>
        <v>0</v>
      </c>
      <c r="F52" s="168">
        <f t="shared" si="12"/>
        <v>0</v>
      </c>
      <c r="G52" s="3"/>
      <c r="H52" s="3"/>
    </row>
    <row r="53" spans="1:12" x14ac:dyDescent="0.25">
      <c r="B53" s="170"/>
      <c r="C53" s="164"/>
      <c r="D53" s="164"/>
      <c r="E53" s="164"/>
      <c r="F53" s="165"/>
      <c r="G53" s="3"/>
      <c r="H53" s="3"/>
    </row>
    <row r="54" spans="1:12" x14ac:dyDescent="0.25">
      <c r="B54" s="196" t="s">
        <v>281</v>
      </c>
      <c r="C54" s="177">
        <f>SUM(C51:C53)</f>
        <v>0</v>
      </c>
      <c r="D54" s="177">
        <f t="shared" ref="D54" si="13">SUM(D51:D53)</f>
        <v>0</v>
      </c>
      <c r="E54" s="177">
        <f>SUM(E51:E53)</f>
        <v>0</v>
      </c>
      <c r="F54" s="178">
        <f t="shared" ref="F54" si="14">SUM(F51:F53)</f>
        <v>0</v>
      </c>
      <c r="G54" s="3"/>
      <c r="H54" s="3"/>
    </row>
    <row r="55" spans="1:12" x14ac:dyDescent="0.25">
      <c r="B55" s="205"/>
      <c r="C55" s="206"/>
      <c r="D55" s="206"/>
      <c r="E55" s="206"/>
      <c r="F55" s="206"/>
      <c r="G55" s="3"/>
      <c r="H55" s="3"/>
    </row>
    <row r="56" spans="1:12" x14ac:dyDescent="0.25">
      <c r="D56" s="3"/>
      <c r="E56" s="3"/>
      <c r="F56" s="3"/>
      <c r="G56" s="3"/>
      <c r="H56" s="3"/>
    </row>
    <row r="57" spans="1:12" ht="13.8" thickBot="1" x14ac:dyDescent="0.3">
      <c r="A57" s="1" t="s">
        <v>33</v>
      </c>
      <c r="B57" s="1"/>
      <c r="C57" s="197">
        <f>C32+C38+C46+C54</f>
        <v>0</v>
      </c>
      <c r="D57" s="197">
        <f>D32+D38+D46+D54</f>
        <v>0</v>
      </c>
      <c r="E57" s="197">
        <f t="shared" ref="E57:F57" si="15">E32+E38+E46+E54</f>
        <v>0</v>
      </c>
      <c r="F57" s="197">
        <f t="shared" si="15"/>
        <v>0</v>
      </c>
      <c r="G57" s="37">
        <f>G32+G38</f>
        <v>0</v>
      </c>
      <c r="H57" s="37">
        <f>H32+H38</f>
        <v>0</v>
      </c>
    </row>
    <row r="58" spans="1:12" x14ac:dyDescent="0.25">
      <c r="A58" s="1"/>
      <c r="C58" s="14"/>
      <c r="D58" s="14"/>
      <c r="E58" s="14"/>
      <c r="F58" s="14"/>
      <c r="G58" s="14"/>
      <c r="H58" s="14"/>
    </row>
    <row r="59" spans="1:12" x14ac:dyDescent="0.25">
      <c r="A59" s="1" t="s">
        <v>142</v>
      </c>
      <c r="C59" s="14"/>
      <c r="D59" s="14"/>
      <c r="E59" s="14"/>
      <c r="F59" s="14"/>
      <c r="G59" s="14"/>
      <c r="H59" s="14"/>
    </row>
    <row r="60" spans="1:12" x14ac:dyDescent="0.25">
      <c r="A60" s="1"/>
      <c r="C60" s="14"/>
      <c r="D60" s="14"/>
      <c r="E60" s="14"/>
      <c r="F60" s="14"/>
      <c r="G60" s="14"/>
      <c r="H60" s="14"/>
    </row>
    <row r="61" spans="1:12" x14ac:dyDescent="0.25">
      <c r="A61" s="1"/>
      <c r="B61" s="19" t="s">
        <v>56</v>
      </c>
      <c r="C61" s="14">
        <f t="shared" ref="C61:H61" si="16">C20*$L$61</f>
        <v>0</v>
      </c>
      <c r="D61" s="14">
        <f t="shared" si="16"/>
        <v>0</v>
      </c>
      <c r="E61" s="14">
        <f t="shared" si="16"/>
        <v>0</v>
      </c>
      <c r="F61" s="14">
        <f t="shared" si="16"/>
        <v>0</v>
      </c>
      <c r="G61" s="14">
        <f t="shared" si="16"/>
        <v>0</v>
      </c>
      <c r="H61" s="14">
        <f t="shared" si="16"/>
        <v>0</v>
      </c>
      <c r="J61" s="19" t="s">
        <v>49</v>
      </c>
      <c r="L61" s="29">
        <f>Data!B36</f>
        <v>0</v>
      </c>
    </row>
    <row r="62" spans="1:12" x14ac:dyDescent="0.25">
      <c r="A62" s="1"/>
      <c r="B62" s="19" t="s">
        <v>57</v>
      </c>
      <c r="C62" s="21">
        <f t="shared" ref="C62:H62" si="17">C20*$L$62</f>
        <v>0</v>
      </c>
      <c r="D62" s="21">
        <f t="shared" si="17"/>
        <v>0</v>
      </c>
      <c r="E62" s="21">
        <f t="shared" si="17"/>
        <v>0</v>
      </c>
      <c r="F62" s="21">
        <f t="shared" si="17"/>
        <v>0</v>
      </c>
      <c r="G62" s="21">
        <f t="shared" si="17"/>
        <v>0</v>
      </c>
      <c r="H62" s="21">
        <f t="shared" si="17"/>
        <v>0</v>
      </c>
      <c r="J62" s="19" t="s">
        <v>50</v>
      </c>
      <c r="L62" s="29">
        <f>Data!B37</f>
        <v>0</v>
      </c>
    </row>
    <row r="63" spans="1:12" x14ac:dyDescent="0.25">
      <c r="A63" s="1"/>
      <c r="B63" s="58" t="s">
        <v>198</v>
      </c>
      <c r="C63" s="118"/>
      <c r="D63" s="101"/>
      <c r="E63" s="101"/>
      <c r="F63" s="101"/>
      <c r="G63" s="21">
        <v>1000</v>
      </c>
      <c r="H63" s="21">
        <v>1000</v>
      </c>
      <c r="J63" s="19"/>
      <c r="L63" s="29"/>
    </row>
    <row r="64" spans="1:12" x14ac:dyDescent="0.25">
      <c r="A64" s="1"/>
      <c r="B64" s="19"/>
      <c r="C64" s="21"/>
      <c r="D64" s="21"/>
      <c r="E64" s="21"/>
      <c r="F64" s="21"/>
      <c r="G64" s="21"/>
      <c r="H64" s="21"/>
      <c r="J64" s="19"/>
    </row>
    <row r="65" spans="1:10" x14ac:dyDescent="0.25">
      <c r="A65" s="1" t="s">
        <v>144</v>
      </c>
      <c r="B65" s="19"/>
      <c r="C65" s="37">
        <f t="shared" ref="C65:H65" si="18">C61+C62+C63</f>
        <v>0</v>
      </c>
      <c r="D65" s="37">
        <f t="shared" si="18"/>
        <v>0</v>
      </c>
      <c r="E65" s="37">
        <f t="shared" si="18"/>
        <v>0</v>
      </c>
      <c r="F65" s="37">
        <f t="shared" si="18"/>
        <v>0</v>
      </c>
      <c r="G65" s="37">
        <f t="shared" si="18"/>
        <v>1000</v>
      </c>
      <c r="H65" s="37">
        <f t="shared" si="18"/>
        <v>1000</v>
      </c>
      <c r="J65" s="19"/>
    </row>
    <row r="66" spans="1:10" x14ac:dyDescent="0.25">
      <c r="A66" s="1"/>
      <c r="C66" s="14"/>
      <c r="D66" s="14"/>
      <c r="E66" s="14"/>
      <c r="F66" s="14"/>
      <c r="G66" s="14"/>
      <c r="H66" s="14"/>
    </row>
    <row r="67" spans="1:10" x14ac:dyDescent="0.25">
      <c r="A67" s="1" t="s">
        <v>257</v>
      </c>
      <c r="C67" s="14"/>
      <c r="D67" s="14"/>
      <c r="E67" s="14"/>
      <c r="F67" s="14"/>
      <c r="G67" s="14"/>
      <c r="H67" s="14"/>
    </row>
    <row r="68" spans="1:10" x14ac:dyDescent="0.25">
      <c r="A68" s="1"/>
      <c r="B68" s="30" t="s">
        <v>169</v>
      </c>
      <c r="C68" s="14"/>
      <c r="D68" s="14"/>
      <c r="E68" s="14"/>
      <c r="F68" s="14"/>
      <c r="G68" s="14"/>
      <c r="H68" s="14"/>
    </row>
    <row r="69" spans="1:10" x14ac:dyDescent="0.25">
      <c r="A69" s="1"/>
      <c r="B69" s="30" t="s">
        <v>95</v>
      </c>
      <c r="C69" s="94">
        <v>0</v>
      </c>
      <c r="D69" s="94"/>
      <c r="E69" s="94"/>
      <c r="F69" s="94"/>
      <c r="G69" s="38">
        <v>1</v>
      </c>
      <c r="H69" s="38">
        <v>1</v>
      </c>
    </row>
    <row r="70" spans="1:10" x14ac:dyDescent="0.25">
      <c r="A70" s="1"/>
      <c r="B70" s="30" t="s">
        <v>35</v>
      </c>
      <c r="C70" s="94"/>
      <c r="D70" s="94"/>
      <c r="E70" s="94"/>
      <c r="F70" s="94"/>
      <c r="G70" s="38">
        <v>1</v>
      </c>
      <c r="H70" s="38">
        <v>1</v>
      </c>
    </row>
    <row r="71" spans="1:10" x14ac:dyDescent="0.25">
      <c r="A71" s="1"/>
      <c r="B71" s="19"/>
      <c r="C71" s="14"/>
      <c r="D71" s="14"/>
      <c r="E71" s="14"/>
      <c r="F71" s="14"/>
      <c r="G71" s="14"/>
      <c r="H71" s="14"/>
    </row>
    <row r="72" spans="1:10" x14ac:dyDescent="0.25">
      <c r="A72" s="1" t="s">
        <v>36</v>
      </c>
      <c r="C72" s="37">
        <f t="shared" ref="C72:H72" si="19">C69+C70</f>
        <v>0</v>
      </c>
      <c r="D72" s="37">
        <f t="shared" si="19"/>
        <v>0</v>
      </c>
      <c r="E72" s="37">
        <f t="shared" si="19"/>
        <v>0</v>
      </c>
      <c r="F72" s="37">
        <f t="shared" si="19"/>
        <v>0</v>
      </c>
      <c r="G72" s="37">
        <f t="shared" si="19"/>
        <v>2</v>
      </c>
      <c r="H72" s="37">
        <f t="shared" si="19"/>
        <v>2</v>
      </c>
    </row>
    <row r="73" spans="1:10" x14ac:dyDescent="0.25">
      <c r="A73" s="1"/>
      <c r="C73" s="14"/>
      <c r="D73" s="14"/>
      <c r="E73" s="14"/>
      <c r="F73" s="14"/>
      <c r="G73" s="14"/>
      <c r="H73" s="14"/>
    </row>
    <row r="74" spans="1:10" x14ac:dyDescent="0.25">
      <c r="A74" s="1" t="s">
        <v>2</v>
      </c>
      <c r="C74" s="128">
        <f t="shared" ref="C74:H74" si="20">C57+C65+C72</f>
        <v>0</v>
      </c>
      <c r="D74" s="128">
        <f t="shared" si="20"/>
        <v>0</v>
      </c>
      <c r="E74" s="128">
        <f t="shared" si="20"/>
        <v>0</v>
      </c>
      <c r="F74" s="128">
        <f t="shared" si="20"/>
        <v>0</v>
      </c>
      <c r="G74" s="37">
        <f t="shared" si="20"/>
        <v>1002</v>
      </c>
      <c r="H74" s="37">
        <f t="shared" si="20"/>
        <v>1002</v>
      </c>
    </row>
    <row r="76" spans="1:10" x14ac:dyDescent="0.25">
      <c r="A76" s="1" t="s">
        <v>199</v>
      </c>
      <c r="C76" s="36">
        <f>'Projected Savings'!C17</f>
        <v>0</v>
      </c>
      <c r="D76" s="36">
        <f>'Projected Savings'!D17</f>
        <v>0</v>
      </c>
      <c r="E76" s="36">
        <f>'Projected Savings'!E17</f>
        <v>0</v>
      </c>
      <c r="F76" s="36">
        <f>'Projected Savings'!F17</f>
        <v>0</v>
      </c>
    </row>
    <row r="77" spans="1:10" x14ac:dyDescent="0.25">
      <c r="C77" s="36"/>
      <c r="D77" s="36"/>
      <c r="E77" s="36"/>
      <c r="F77" s="36"/>
    </row>
    <row r="78" spans="1:10" x14ac:dyDescent="0.25">
      <c r="A78" s="1" t="s">
        <v>200</v>
      </c>
      <c r="C78" s="127">
        <f>C74+C76</f>
        <v>0</v>
      </c>
      <c r="D78" s="127">
        <f>D74+D76</f>
        <v>0</v>
      </c>
      <c r="E78" s="127">
        <f>E74+E76</f>
        <v>0</v>
      </c>
      <c r="F78" s="127">
        <f>F74+F76</f>
        <v>0</v>
      </c>
    </row>
    <row r="79" spans="1:10" ht="13.8" thickBot="1" x14ac:dyDescent="0.3"/>
    <row r="80" spans="1:10" ht="11.1" customHeight="1" x14ac:dyDescent="0.25">
      <c r="A80" s="130"/>
      <c r="B80" s="131"/>
      <c r="C80" s="131"/>
      <c r="D80" s="131"/>
      <c r="E80" s="131"/>
      <c r="F80" s="131"/>
      <c r="G80" s="131"/>
      <c r="H80" s="131"/>
      <c r="I80" s="132"/>
    </row>
    <row r="81" spans="1:9" ht="15.6" x14ac:dyDescent="0.3">
      <c r="A81" s="133" t="s">
        <v>259</v>
      </c>
      <c r="B81" s="112"/>
      <c r="C81" s="112"/>
      <c r="D81" s="112"/>
      <c r="E81" s="112"/>
      <c r="F81" s="112"/>
      <c r="G81" s="112"/>
      <c r="H81" s="112"/>
      <c r="I81" s="134"/>
    </row>
    <row r="82" spans="1:9" ht="11.1" customHeight="1" x14ac:dyDescent="0.3">
      <c r="A82" s="135"/>
      <c r="B82" s="136"/>
      <c r="C82" s="112"/>
      <c r="D82" s="112"/>
      <c r="E82" s="112"/>
      <c r="F82" s="112"/>
      <c r="G82" s="112"/>
      <c r="H82" s="112"/>
      <c r="I82" s="134"/>
    </row>
    <row r="83" spans="1:9" ht="66" x14ac:dyDescent="0.25">
      <c r="A83" s="135"/>
      <c r="B83" s="137" t="s">
        <v>264</v>
      </c>
      <c r="C83" s="126"/>
      <c r="D83" s="207">
        <v>0</v>
      </c>
      <c r="E83" s="208">
        <v>0</v>
      </c>
      <c r="F83" s="208">
        <v>0</v>
      </c>
      <c r="G83" s="138"/>
      <c r="H83" s="112"/>
      <c r="I83" s="134" t="s">
        <v>267</v>
      </c>
    </row>
    <row r="84" spans="1:9" ht="26.1" customHeight="1" x14ac:dyDescent="0.25">
      <c r="A84" s="135"/>
      <c r="B84" s="137" t="s">
        <v>260</v>
      </c>
      <c r="C84" s="139"/>
      <c r="D84" s="209">
        <v>0</v>
      </c>
      <c r="E84" s="209">
        <v>0</v>
      </c>
      <c r="F84" s="209">
        <v>0</v>
      </c>
      <c r="G84" s="138"/>
      <c r="H84" s="112"/>
      <c r="I84" s="134"/>
    </row>
    <row r="85" spans="1:9" ht="27.9" customHeight="1" x14ac:dyDescent="0.25">
      <c r="A85" s="135"/>
      <c r="B85" s="137" t="s">
        <v>261</v>
      </c>
      <c r="C85" s="139"/>
      <c r="D85" s="139">
        <f>D83*D84</f>
        <v>0</v>
      </c>
      <c r="E85" s="139">
        <f t="shared" ref="E85:F85" si="21">E83*E84</f>
        <v>0</v>
      </c>
      <c r="F85" s="139">
        <f t="shared" si="21"/>
        <v>0</v>
      </c>
      <c r="G85" s="138"/>
      <c r="H85" s="112"/>
      <c r="I85" s="134"/>
    </row>
    <row r="86" spans="1:9" x14ac:dyDescent="0.25">
      <c r="A86" s="135"/>
      <c r="B86" s="112"/>
      <c r="C86" s="112"/>
      <c r="D86" s="112"/>
      <c r="E86" s="112"/>
      <c r="F86" s="112"/>
      <c r="G86" s="112"/>
      <c r="H86" s="112"/>
      <c r="I86" s="134"/>
    </row>
    <row r="87" spans="1:9" x14ac:dyDescent="0.25">
      <c r="A87" s="135"/>
      <c r="B87" s="112"/>
      <c r="C87" s="112"/>
      <c r="D87" s="112"/>
      <c r="E87" s="112"/>
      <c r="F87" s="112"/>
      <c r="G87" s="112"/>
      <c r="H87" s="112"/>
      <c r="I87" s="134"/>
    </row>
    <row r="88" spans="1:9" x14ac:dyDescent="0.25">
      <c r="A88" s="140" t="s">
        <v>263</v>
      </c>
      <c r="B88" s="112"/>
      <c r="C88" s="112"/>
      <c r="D88" s="112"/>
      <c r="E88" s="112"/>
      <c r="F88" s="112"/>
      <c r="G88" s="112"/>
      <c r="H88" s="112"/>
      <c r="I88" s="134"/>
    </row>
    <row r="89" spans="1:9" x14ac:dyDescent="0.25">
      <c r="A89" s="141" t="s">
        <v>265</v>
      </c>
      <c r="B89" s="142"/>
      <c r="C89" s="142"/>
      <c r="D89" s="142"/>
      <c r="E89" s="142"/>
      <c r="F89" s="142"/>
      <c r="G89" s="112"/>
      <c r="H89" s="112"/>
      <c r="I89" s="134"/>
    </row>
    <row r="90" spans="1:9" x14ac:dyDescent="0.25">
      <c r="A90" s="141" t="s">
        <v>266</v>
      </c>
      <c r="B90" s="142"/>
      <c r="C90" s="142"/>
      <c r="D90" s="142"/>
      <c r="E90" s="142"/>
      <c r="F90" s="142"/>
      <c r="G90" s="112"/>
      <c r="H90" s="112"/>
      <c r="I90" s="134"/>
    </row>
    <row r="91" spans="1:9" x14ac:dyDescent="0.25">
      <c r="A91" s="141"/>
      <c r="B91" s="142"/>
      <c r="C91" s="142"/>
      <c r="D91" s="142"/>
      <c r="E91" s="142"/>
      <c r="F91" s="142"/>
      <c r="G91" s="112"/>
      <c r="H91" s="112"/>
      <c r="I91" s="134"/>
    </row>
    <row r="92" spans="1:9" ht="13.8" thickBot="1" x14ac:dyDescent="0.3">
      <c r="A92" s="143"/>
      <c r="B92" s="144"/>
      <c r="C92" s="144"/>
      <c r="D92" s="144"/>
      <c r="E92" s="144"/>
      <c r="F92" s="144"/>
      <c r="G92" s="145"/>
      <c r="H92" s="145"/>
      <c r="I92" s="146"/>
    </row>
    <row r="93" spans="1:9" x14ac:dyDescent="0.25">
      <c r="A93" s="68"/>
      <c r="B93" s="68"/>
      <c r="C93" s="68"/>
      <c r="D93" s="68"/>
      <c r="E93" s="68"/>
      <c r="F93" s="68"/>
    </row>
    <row r="94" spans="1:9" x14ac:dyDescent="0.25">
      <c r="A94" s="68"/>
      <c r="B94" s="68"/>
      <c r="C94" s="68"/>
      <c r="D94" s="68"/>
      <c r="E94" s="68"/>
      <c r="F94" s="68"/>
    </row>
    <row r="95" spans="1:9" x14ac:dyDescent="0.25">
      <c r="A95" s="68"/>
      <c r="B95" s="68"/>
      <c r="C95" s="68"/>
      <c r="D95" s="68"/>
      <c r="E95" s="68"/>
      <c r="F95" s="68"/>
    </row>
  </sheetData>
  <sheetProtection algorithmName="SHA-512" hashValue="TxH3jIZeNzR01RHmY/NeCx699Li5Z2pI+9L6PeY5Hs8AU+5ji4qDqY/P54jA87xvxAbsO5Afc2mLL80pmphCXg==" saltValue="i5DyRzTldEA5ebDGDkBLjQ==" spinCount="100000" sheet="1" objects="1" scenarios="1"/>
  <phoneticPr fontId="2" type="noConversion"/>
  <pageMargins left="0.7" right="0.7" top="0.75" bottom="0.75" header="0.3" footer="0.3"/>
  <pageSetup scale="4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7"/>
  <sheetViews>
    <sheetView workbookViewId="0">
      <pane ySplit="10" topLeftCell="A11" activePane="bottomLeft" state="frozen"/>
      <selection pane="bottomLeft" activeCell="E14" sqref="E14"/>
    </sheetView>
  </sheetViews>
  <sheetFormatPr defaultColWidth="8.88671875" defaultRowHeight="13.2" x14ac:dyDescent="0.25"/>
  <cols>
    <col min="1" max="1" width="30.88671875" style="19" customWidth="1"/>
    <col min="2" max="2" width="15.6640625" style="19" customWidth="1"/>
    <col min="3" max="4" width="12.6640625" style="19" customWidth="1"/>
    <col min="5" max="5" width="12.33203125" style="19" customWidth="1"/>
    <col min="6" max="6" width="12" style="19" customWidth="1"/>
    <col min="7" max="7" width="12.44140625" style="19" customWidth="1"/>
    <col min="8" max="8" width="11.33203125" style="19" customWidth="1"/>
    <col min="9" max="9" width="12.109375" style="19" hidden="1" customWidth="1"/>
    <col min="10" max="10" width="11.6640625" style="19" hidden="1" customWidth="1"/>
    <col min="11" max="11" width="35.6640625" style="19" customWidth="1"/>
    <col min="12" max="14" width="8.88671875" style="19" hidden="1" customWidth="1"/>
    <col min="15" max="15" width="11.44140625" style="19" customWidth="1"/>
    <col min="16" max="255" width="8.88671875" style="19"/>
    <col min="256" max="256" width="22.44140625" style="19" customWidth="1"/>
    <col min="257" max="257" width="12.6640625" style="19" customWidth="1"/>
    <col min="258" max="264" width="9.6640625" style="19" customWidth="1"/>
    <col min="265" max="265" width="10.33203125" style="19" customWidth="1"/>
    <col min="266" max="266" width="11.6640625" style="19" customWidth="1"/>
    <col min="267" max="511" width="8.88671875" style="19"/>
    <col min="512" max="512" width="22.44140625" style="19" customWidth="1"/>
    <col min="513" max="513" width="12.6640625" style="19" customWidth="1"/>
    <col min="514" max="520" width="9.6640625" style="19" customWidth="1"/>
    <col min="521" max="521" width="10.33203125" style="19" customWidth="1"/>
    <col min="522" max="522" width="11.6640625" style="19" customWidth="1"/>
    <col min="523" max="767" width="8.88671875" style="19"/>
    <col min="768" max="768" width="22.44140625" style="19" customWidth="1"/>
    <col min="769" max="769" width="12.6640625" style="19" customWidth="1"/>
    <col min="770" max="776" width="9.6640625" style="19" customWidth="1"/>
    <col min="777" max="777" width="10.33203125" style="19" customWidth="1"/>
    <col min="778" max="778" width="11.6640625" style="19" customWidth="1"/>
    <col min="779" max="1023" width="8.88671875" style="19"/>
    <col min="1024" max="1024" width="22.44140625" style="19" customWidth="1"/>
    <col min="1025" max="1025" width="12.6640625" style="19" customWidth="1"/>
    <col min="1026" max="1032" width="9.6640625" style="19" customWidth="1"/>
    <col min="1033" max="1033" width="10.33203125" style="19" customWidth="1"/>
    <col min="1034" max="1034" width="11.6640625" style="19" customWidth="1"/>
    <col min="1035" max="1279" width="8.88671875" style="19"/>
    <col min="1280" max="1280" width="22.44140625" style="19" customWidth="1"/>
    <col min="1281" max="1281" width="12.6640625" style="19" customWidth="1"/>
    <col min="1282" max="1288" width="9.6640625" style="19" customWidth="1"/>
    <col min="1289" max="1289" width="10.33203125" style="19" customWidth="1"/>
    <col min="1290" max="1290" width="11.6640625" style="19" customWidth="1"/>
    <col min="1291" max="1535" width="8.88671875" style="19"/>
    <col min="1536" max="1536" width="22.44140625" style="19" customWidth="1"/>
    <col min="1537" max="1537" width="12.6640625" style="19" customWidth="1"/>
    <col min="1538" max="1544" width="9.6640625" style="19" customWidth="1"/>
    <col min="1545" max="1545" width="10.33203125" style="19" customWidth="1"/>
    <col min="1546" max="1546" width="11.6640625" style="19" customWidth="1"/>
    <col min="1547" max="1791" width="8.88671875" style="19"/>
    <col min="1792" max="1792" width="22.44140625" style="19" customWidth="1"/>
    <col min="1793" max="1793" width="12.6640625" style="19" customWidth="1"/>
    <col min="1794" max="1800" width="9.6640625" style="19" customWidth="1"/>
    <col min="1801" max="1801" width="10.33203125" style="19" customWidth="1"/>
    <col min="1802" max="1802" width="11.6640625" style="19" customWidth="1"/>
    <col min="1803" max="2047" width="8.88671875" style="19"/>
    <col min="2048" max="2048" width="22.44140625" style="19" customWidth="1"/>
    <col min="2049" max="2049" width="12.6640625" style="19" customWidth="1"/>
    <col min="2050" max="2056" width="9.6640625" style="19" customWidth="1"/>
    <col min="2057" max="2057" width="10.33203125" style="19" customWidth="1"/>
    <col min="2058" max="2058" width="11.6640625" style="19" customWidth="1"/>
    <col min="2059" max="2303" width="8.88671875" style="19"/>
    <col min="2304" max="2304" width="22.44140625" style="19" customWidth="1"/>
    <col min="2305" max="2305" width="12.6640625" style="19" customWidth="1"/>
    <col min="2306" max="2312" width="9.6640625" style="19" customWidth="1"/>
    <col min="2313" max="2313" width="10.33203125" style="19" customWidth="1"/>
    <col min="2314" max="2314" width="11.6640625" style="19" customWidth="1"/>
    <col min="2315" max="2559" width="8.88671875" style="19"/>
    <col min="2560" max="2560" width="22.44140625" style="19" customWidth="1"/>
    <col min="2561" max="2561" width="12.6640625" style="19" customWidth="1"/>
    <col min="2562" max="2568" width="9.6640625" style="19" customWidth="1"/>
    <col min="2569" max="2569" width="10.33203125" style="19" customWidth="1"/>
    <col min="2570" max="2570" width="11.6640625" style="19" customWidth="1"/>
    <col min="2571" max="2815" width="8.88671875" style="19"/>
    <col min="2816" max="2816" width="22.44140625" style="19" customWidth="1"/>
    <col min="2817" max="2817" width="12.6640625" style="19" customWidth="1"/>
    <col min="2818" max="2824" width="9.6640625" style="19" customWidth="1"/>
    <col min="2825" max="2825" width="10.33203125" style="19" customWidth="1"/>
    <col min="2826" max="2826" width="11.6640625" style="19" customWidth="1"/>
    <col min="2827" max="3071" width="8.88671875" style="19"/>
    <col min="3072" max="3072" width="22.44140625" style="19" customWidth="1"/>
    <col min="3073" max="3073" width="12.6640625" style="19" customWidth="1"/>
    <col min="3074" max="3080" width="9.6640625" style="19" customWidth="1"/>
    <col min="3081" max="3081" width="10.33203125" style="19" customWidth="1"/>
    <col min="3082" max="3082" width="11.6640625" style="19" customWidth="1"/>
    <col min="3083" max="3327" width="8.88671875" style="19"/>
    <col min="3328" max="3328" width="22.44140625" style="19" customWidth="1"/>
    <col min="3329" max="3329" width="12.6640625" style="19" customWidth="1"/>
    <col min="3330" max="3336" width="9.6640625" style="19" customWidth="1"/>
    <col min="3337" max="3337" width="10.33203125" style="19" customWidth="1"/>
    <col min="3338" max="3338" width="11.6640625" style="19" customWidth="1"/>
    <col min="3339" max="3583" width="8.88671875" style="19"/>
    <col min="3584" max="3584" width="22.44140625" style="19" customWidth="1"/>
    <col min="3585" max="3585" width="12.6640625" style="19" customWidth="1"/>
    <col min="3586" max="3592" width="9.6640625" style="19" customWidth="1"/>
    <col min="3593" max="3593" width="10.33203125" style="19" customWidth="1"/>
    <col min="3594" max="3594" width="11.6640625" style="19" customWidth="1"/>
    <col min="3595" max="3839" width="8.88671875" style="19"/>
    <col min="3840" max="3840" width="22.44140625" style="19" customWidth="1"/>
    <col min="3841" max="3841" width="12.6640625" style="19" customWidth="1"/>
    <col min="3842" max="3848" width="9.6640625" style="19" customWidth="1"/>
    <col min="3849" max="3849" width="10.33203125" style="19" customWidth="1"/>
    <col min="3850" max="3850" width="11.6640625" style="19" customWidth="1"/>
    <col min="3851" max="4095" width="8.88671875" style="19"/>
    <col min="4096" max="4096" width="22.44140625" style="19" customWidth="1"/>
    <col min="4097" max="4097" width="12.6640625" style="19" customWidth="1"/>
    <col min="4098" max="4104" width="9.6640625" style="19" customWidth="1"/>
    <col min="4105" max="4105" width="10.33203125" style="19" customWidth="1"/>
    <col min="4106" max="4106" width="11.6640625" style="19" customWidth="1"/>
    <col min="4107" max="4351" width="8.88671875" style="19"/>
    <col min="4352" max="4352" width="22.44140625" style="19" customWidth="1"/>
    <col min="4353" max="4353" width="12.6640625" style="19" customWidth="1"/>
    <col min="4354" max="4360" width="9.6640625" style="19" customWidth="1"/>
    <col min="4361" max="4361" width="10.33203125" style="19" customWidth="1"/>
    <col min="4362" max="4362" width="11.6640625" style="19" customWidth="1"/>
    <col min="4363" max="4607" width="8.88671875" style="19"/>
    <col min="4608" max="4608" width="22.44140625" style="19" customWidth="1"/>
    <col min="4609" max="4609" width="12.6640625" style="19" customWidth="1"/>
    <col min="4610" max="4616" width="9.6640625" style="19" customWidth="1"/>
    <col min="4617" max="4617" width="10.33203125" style="19" customWidth="1"/>
    <col min="4618" max="4618" width="11.6640625" style="19" customWidth="1"/>
    <col min="4619" max="4863" width="8.88671875" style="19"/>
    <col min="4864" max="4864" width="22.44140625" style="19" customWidth="1"/>
    <col min="4865" max="4865" width="12.6640625" style="19" customWidth="1"/>
    <col min="4866" max="4872" width="9.6640625" style="19" customWidth="1"/>
    <col min="4873" max="4873" width="10.33203125" style="19" customWidth="1"/>
    <col min="4874" max="4874" width="11.6640625" style="19" customWidth="1"/>
    <col min="4875" max="5119" width="8.88671875" style="19"/>
    <col min="5120" max="5120" width="22.44140625" style="19" customWidth="1"/>
    <col min="5121" max="5121" width="12.6640625" style="19" customWidth="1"/>
    <col min="5122" max="5128" width="9.6640625" style="19" customWidth="1"/>
    <col min="5129" max="5129" width="10.33203125" style="19" customWidth="1"/>
    <col min="5130" max="5130" width="11.6640625" style="19" customWidth="1"/>
    <col min="5131" max="5375" width="8.88671875" style="19"/>
    <col min="5376" max="5376" width="22.44140625" style="19" customWidth="1"/>
    <col min="5377" max="5377" width="12.6640625" style="19" customWidth="1"/>
    <col min="5378" max="5384" width="9.6640625" style="19" customWidth="1"/>
    <col min="5385" max="5385" width="10.33203125" style="19" customWidth="1"/>
    <col min="5386" max="5386" width="11.6640625" style="19" customWidth="1"/>
    <col min="5387" max="5631" width="8.88671875" style="19"/>
    <col min="5632" max="5632" width="22.44140625" style="19" customWidth="1"/>
    <col min="5633" max="5633" width="12.6640625" style="19" customWidth="1"/>
    <col min="5634" max="5640" width="9.6640625" style="19" customWidth="1"/>
    <col min="5641" max="5641" width="10.33203125" style="19" customWidth="1"/>
    <col min="5642" max="5642" width="11.6640625" style="19" customWidth="1"/>
    <col min="5643" max="5887" width="8.88671875" style="19"/>
    <col min="5888" max="5888" width="22.44140625" style="19" customWidth="1"/>
    <col min="5889" max="5889" width="12.6640625" style="19" customWidth="1"/>
    <col min="5890" max="5896" width="9.6640625" style="19" customWidth="1"/>
    <col min="5897" max="5897" width="10.33203125" style="19" customWidth="1"/>
    <col min="5898" max="5898" width="11.6640625" style="19" customWidth="1"/>
    <col min="5899" max="6143" width="8.88671875" style="19"/>
    <col min="6144" max="6144" width="22.44140625" style="19" customWidth="1"/>
    <col min="6145" max="6145" width="12.6640625" style="19" customWidth="1"/>
    <col min="6146" max="6152" width="9.6640625" style="19" customWidth="1"/>
    <col min="6153" max="6153" width="10.33203125" style="19" customWidth="1"/>
    <col min="6154" max="6154" width="11.6640625" style="19" customWidth="1"/>
    <col min="6155" max="6399" width="8.88671875" style="19"/>
    <col min="6400" max="6400" width="22.44140625" style="19" customWidth="1"/>
    <col min="6401" max="6401" width="12.6640625" style="19" customWidth="1"/>
    <col min="6402" max="6408" width="9.6640625" style="19" customWidth="1"/>
    <col min="6409" max="6409" width="10.33203125" style="19" customWidth="1"/>
    <col min="6410" max="6410" width="11.6640625" style="19" customWidth="1"/>
    <col min="6411" max="6655" width="8.88671875" style="19"/>
    <col min="6656" max="6656" width="22.44140625" style="19" customWidth="1"/>
    <col min="6657" max="6657" width="12.6640625" style="19" customWidth="1"/>
    <col min="6658" max="6664" width="9.6640625" style="19" customWidth="1"/>
    <col min="6665" max="6665" width="10.33203125" style="19" customWidth="1"/>
    <col min="6666" max="6666" width="11.6640625" style="19" customWidth="1"/>
    <col min="6667" max="6911" width="8.88671875" style="19"/>
    <col min="6912" max="6912" width="22.44140625" style="19" customWidth="1"/>
    <col min="6913" max="6913" width="12.6640625" style="19" customWidth="1"/>
    <col min="6914" max="6920" width="9.6640625" style="19" customWidth="1"/>
    <col min="6921" max="6921" width="10.33203125" style="19" customWidth="1"/>
    <col min="6922" max="6922" width="11.6640625" style="19" customWidth="1"/>
    <col min="6923" max="7167" width="8.88671875" style="19"/>
    <col min="7168" max="7168" width="22.44140625" style="19" customWidth="1"/>
    <col min="7169" max="7169" width="12.6640625" style="19" customWidth="1"/>
    <col min="7170" max="7176" width="9.6640625" style="19" customWidth="1"/>
    <col min="7177" max="7177" width="10.33203125" style="19" customWidth="1"/>
    <col min="7178" max="7178" width="11.6640625" style="19" customWidth="1"/>
    <col min="7179" max="7423" width="8.88671875" style="19"/>
    <col min="7424" max="7424" width="22.44140625" style="19" customWidth="1"/>
    <col min="7425" max="7425" width="12.6640625" style="19" customWidth="1"/>
    <col min="7426" max="7432" width="9.6640625" style="19" customWidth="1"/>
    <col min="7433" max="7433" width="10.33203125" style="19" customWidth="1"/>
    <col min="7434" max="7434" width="11.6640625" style="19" customWidth="1"/>
    <col min="7435" max="7679" width="8.88671875" style="19"/>
    <col min="7680" max="7680" width="22.44140625" style="19" customWidth="1"/>
    <col min="7681" max="7681" width="12.6640625" style="19" customWidth="1"/>
    <col min="7682" max="7688" width="9.6640625" style="19" customWidth="1"/>
    <col min="7689" max="7689" width="10.33203125" style="19" customWidth="1"/>
    <col min="7690" max="7690" width="11.6640625" style="19" customWidth="1"/>
    <col min="7691" max="7935" width="8.88671875" style="19"/>
    <col min="7936" max="7936" width="22.44140625" style="19" customWidth="1"/>
    <col min="7937" max="7937" width="12.6640625" style="19" customWidth="1"/>
    <col min="7938" max="7944" width="9.6640625" style="19" customWidth="1"/>
    <col min="7945" max="7945" width="10.33203125" style="19" customWidth="1"/>
    <col min="7946" max="7946" width="11.6640625" style="19" customWidth="1"/>
    <col min="7947" max="8191" width="8.88671875" style="19"/>
    <col min="8192" max="8192" width="22.44140625" style="19" customWidth="1"/>
    <col min="8193" max="8193" width="12.6640625" style="19" customWidth="1"/>
    <col min="8194" max="8200" width="9.6640625" style="19" customWidth="1"/>
    <col min="8201" max="8201" width="10.33203125" style="19" customWidth="1"/>
    <col min="8202" max="8202" width="11.6640625" style="19" customWidth="1"/>
    <col min="8203" max="8447" width="8.88671875" style="19"/>
    <col min="8448" max="8448" width="22.44140625" style="19" customWidth="1"/>
    <col min="8449" max="8449" width="12.6640625" style="19" customWidth="1"/>
    <col min="8450" max="8456" width="9.6640625" style="19" customWidth="1"/>
    <col min="8457" max="8457" width="10.33203125" style="19" customWidth="1"/>
    <col min="8458" max="8458" width="11.6640625" style="19" customWidth="1"/>
    <col min="8459" max="8703" width="8.88671875" style="19"/>
    <col min="8704" max="8704" width="22.44140625" style="19" customWidth="1"/>
    <col min="8705" max="8705" width="12.6640625" style="19" customWidth="1"/>
    <col min="8706" max="8712" width="9.6640625" style="19" customWidth="1"/>
    <col min="8713" max="8713" width="10.33203125" style="19" customWidth="1"/>
    <col min="8714" max="8714" width="11.6640625" style="19" customWidth="1"/>
    <col min="8715" max="8959" width="8.88671875" style="19"/>
    <col min="8960" max="8960" width="22.44140625" style="19" customWidth="1"/>
    <col min="8961" max="8961" width="12.6640625" style="19" customWidth="1"/>
    <col min="8962" max="8968" width="9.6640625" style="19" customWidth="1"/>
    <col min="8969" max="8969" width="10.33203125" style="19" customWidth="1"/>
    <col min="8970" max="8970" width="11.6640625" style="19" customWidth="1"/>
    <col min="8971" max="9215" width="8.88671875" style="19"/>
    <col min="9216" max="9216" width="22.44140625" style="19" customWidth="1"/>
    <col min="9217" max="9217" width="12.6640625" style="19" customWidth="1"/>
    <col min="9218" max="9224" width="9.6640625" style="19" customWidth="1"/>
    <col min="9225" max="9225" width="10.33203125" style="19" customWidth="1"/>
    <col min="9226" max="9226" width="11.6640625" style="19" customWidth="1"/>
    <col min="9227" max="9471" width="8.88671875" style="19"/>
    <col min="9472" max="9472" width="22.44140625" style="19" customWidth="1"/>
    <col min="9473" max="9473" width="12.6640625" style="19" customWidth="1"/>
    <col min="9474" max="9480" width="9.6640625" style="19" customWidth="1"/>
    <col min="9481" max="9481" width="10.33203125" style="19" customWidth="1"/>
    <col min="9482" max="9482" width="11.6640625" style="19" customWidth="1"/>
    <col min="9483" max="9727" width="8.88671875" style="19"/>
    <col min="9728" max="9728" width="22.44140625" style="19" customWidth="1"/>
    <col min="9729" max="9729" width="12.6640625" style="19" customWidth="1"/>
    <col min="9730" max="9736" width="9.6640625" style="19" customWidth="1"/>
    <col min="9737" max="9737" width="10.33203125" style="19" customWidth="1"/>
    <col min="9738" max="9738" width="11.6640625" style="19" customWidth="1"/>
    <col min="9739" max="9983" width="8.88671875" style="19"/>
    <col min="9984" max="9984" width="22.44140625" style="19" customWidth="1"/>
    <col min="9985" max="9985" width="12.6640625" style="19" customWidth="1"/>
    <col min="9986" max="9992" width="9.6640625" style="19" customWidth="1"/>
    <col min="9993" max="9993" width="10.33203125" style="19" customWidth="1"/>
    <col min="9994" max="9994" width="11.6640625" style="19" customWidth="1"/>
    <col min="9995" max="10239" width="8.88671875" style="19"/>
    <col min="10240" max="10240" width="22.44140625" style="19" customWidth="1"/>
    <col min="10241" max="10241" width="12.6640625" style="19" customWidth="1"/>
    <col min="10242" max="10248" width="9.6640625" style="19" customWidth="1"/>
    <col min="10249" max="10249" width="10.33203125" style="19" customWidth="1"/>
    <col min="10250" max="10250" width="11.6640625" style="19" customWidth="1"/>
    <col min="10251" max="10495" width="8.88671875" style="19"/>
    <col min="10496" max="10496" width="22.44140625" style="19" customWidth="1"/>
    <col min="10497" max="10497" width="12.6640625" style="19" customWidth="1"/>
    <col min="10498" max="10504" width="9.6640625" style="19" customWidth="1"/>
    <col min="10505" max="10505" width="10.33203125" style="19" customWidth="1"/>
    <col min="10506" max="10506" width="11.6640625" style="19" customWidth="1"/>
    <col min="10507" max="10751" width="8.88671875" style="19"/>
    <col min="10752" max="10752" width="22.44140625" style="19" customWidth="1"/>
    <col min="10753" max="10753" width="12.6640625" style="19" customWidth="1"/>
    <col min="10754" max="10760" width="9.6640625" style="19" customWidth="1"/>
    <col min="10761" max="10761" width="10.33203125" style="19" customWidth="1"/>
    <col min="10762" max="10762" width="11.6640625" style="19" customWidth="1"/>
    <col min="10763" max="11007" width="8.88671875" style="19"/>
    <col min="11008" max="11008" width="22.44140625" style="19" customWidth="1"/>
    <col min="11009" max="11009" width="12.6640625" style="19" customWidth="1"/>
    <col min="11010" max="11016" width="9.6640625" style="19" customWidth="1"/>
    <col min="11017" max="11017" width="10.33203125" style="19" customWidth="1"/>
    <col min="11018" max="11018" width="11.6640625" style="19" customWidth="1"/>
    <col min="11019" max="11263" width="8.88671875" style="19"/>
    <col min="11264" max="11264" width="22.44140625" style="19" customWidth="1"/>
    <col min="11265" max="11265" width="12.6640625" style="19" customWidth="1"/>
    <col min="11266" max="11272" width="9.6640625" style="19" customWidth="1"/>
    <col min="11273" max="11273" width="10.33203125" style="19" customWidth="1"/>
    <col min="11274" max="11274" width="11.6640625" style="19" customWidth="1"/>
    <col min="11275" max="11519" width="8.88671875" style="19"/>
    <col min="11520" max="11520" width="22.44140625" style="19" customWidth="1"/>
    <col min="11521" max="11521" width="12.6640625" style="19" customWidth="1"/>
    <col min="11522" max="11528" width="9.6640625" style="19" customWidth="1"/>
    <col min="11529" max="11529" width="10.33203125" style="19" customWidth="1"/>
    <col min="11530" max="11530" width="11.6640625" style="19" customWidth="1"/>
    <col min="11531" max="11775" width="8.88671875" style="19"/>
    <col min="11776" max="11776" width="22.44140625" style="19" customWidth="1"/>
    <col min="11777" max="11777" width="12.6640625" style="19" customWidth="1"/>
    <col min="11778" max="11784" width="9.6640625" style="19" customWidth="1"/>
    <col min="11785" max="11785" width="10.33203125" style="19" customWidth="1"/>
    <col min="11786" max="11786" width="11.6640625" style="19" customWidth="1"/>
    <col min="11787" max="12031" width="8.88671875" style="19"/>
    <col min="12032" max="12032" width="22.44140625" style="19" customWidth="1"/>
    <col min="12033" max="12033" width="12.6640625" style="19" customWidth="1"/>
    <col min="12034" max="12040" width="9.6640625" style="19" customWidth="1"/>
    <col min="12041" max="12041" width="10.33203125" style="19" customWidth="1"/>
    <col min="12042" max="12042" width="11.6640625" style="19" customWidth="1"/>
    <col min="12043" max="12287" width="8.88671875" style="19"/>
    <col min="12288" max="12288" width="22.44140625" style="19" customWidth="1"/>
    <col min="12289" max="12289" width="12.6640625" style="19" customWidth="1"/>
    <col min="12290" max="12296" width="9.6640625" style="19" customWidth="1"/>
    <col min="12297" max="12297" width="10.33203125" style="19" customWidth="1"/>
    <col min="12298" max="12298" width="11.6640625" style="19" customWidth="1"/>
    <col min="12299" max="12543" width="8.88671875" style="19"/>
    <col min="12544" max="12544" width="22.44140625" style="19" customWidth="1"/>
    <col min="12545" max="12545" width="12.6640625" style="19" customWidth="1"/>
    <col min="12546" max="12552" width="9.6640625" style="19" customWidth="1"/>
    <col min="12553" max="12553" width="10.33203125" style="19" customWidth="1"/>
    <col min="12554" max="12554" width="11.6640625" style="19" customWidth="1"/>
    <col min="12555" max="12799" width="8.88671875" style="19"/>
    <col min="12800" max="12800" width="22.44140625" style="19" customWidth="1"/>
    <col min="12801" max="12801" width="12.6640625" style="19" customWidth="1"/>
    <col min="12802" max="12808" width="9.6640625" style="19" customWidth="1"/>
    <col min="12809" max="12809" width="10.33203125" style="19" customWidth="1"/>
    <col min="12810" max="12810" width="11.6640625" style="19" customWidth="1"/>
    <col min="12811" max="13055" width="8.88671875" style="19"/>
    <col min="13056" max="13056" width="22.44140625" style="19" customWidth="1"/>
    <col min="13057" max="13057" width="12.6640625" style="19" customWidth="1"/>
    <col min="13058" max="13064" width="9.6640625" style="19" customWidth="1"/>
    <col min="13065" max="13065" width="10.33203125" style="19" customWidth="1"/>
    <col min="13066" max="13066" width="11.6640625" style="19" customWidth="1"/>
    <col min="13067" max="13311" width="8.88671875" style="19"/>
    <col min="13312" max="13312" width="22.44140625" style="19" customWidth="1"/>
    <col min="13313" max="13313" width="12.6640625" style="19" customWidth="1"/>
    <col min="13314" max="13320" width="9.6640625" style="19" customWidth="1"/>
    <col min="13321" max="13321" width="10.33203125" style="19" customWidth="1"/>
    <col min="13322" max="13322" width="11.6640625" style="19" customWidth="1"/>
    <col min="13323" max="13567" width="8.88671875" style="19"/>
    <col min="13568" max="13568" width="22.44140625" style="19" customWidth="1"/>
    <col min="13569" max="13569" width="12.6640625" style="19" customWidth="1"/>
    <col min="13570" max="13576" width="9.6640625" style="19" customWidth="1"/>
    <col min="13577" max="13577" width="10.33203125" style="19" customWidth="1"/>
    <col min="13578" max="13578" width="11.6640625" style="19" customWidth="1"/>
    <col min="13579" max="13823" width="8.88671875" style="19"/>
    <col min="13824" max="13824" width="22.44140625" style="19" customWidth="1"/>
    <col min="13825" max="13825" width="12.6640625" style="19" customWidth="1"/>
    <col min="13826" max="13832" width="9.6640625" style="19" customWidth="1"/>
    <col min="13833" max="13833" width="10.33203125" style="19" customWidth="1"/>
    <col min="13834" max="13834" width="11.6640625" style="19" customWidth="1"/>
    <col min="13835" max="14079" width="8.88671875" style="19"/>
    <col min="14080" max="14080" width="22.44140625" style="19" customWidth="1"/>
    <col min="14081" max="14081" width="12.6640625" style="19" customWidth="1"/>
    <col min="14082" max="14088" width="9.6640625" style="19" customWidth="1"/>
    <col min="14089" max="14089" width="10.33203125" style="19" customWidth="1"/>
    <col min="14090" max="14090" width="11.6640625" style="19" customWidth="1"/>
    <col min="14091" max="14335" width="8.88671875" style="19"/>
    <col min="14336" max="14336" width="22.44140625" style="19" customWidth="1"/>
    <col min="14337" max="14337" width="12.6640625" style="19" customWidth="1"/>
    <col min="14338" max="14344" width="9.6640625" style="19" customWidth="1"/>
    <col min="14345" max="14345" width="10.33203125" style="19" customWidth="1"/>
    <col min="14346" max="14346" width="11.6640625" style="19" customWidth="1"/>
    <col min="14347" max="14591" width="8.88671875" style="19"/>
    <col min="14592" max="14592" width="22.44140625" style="19" customWidth="1"/>
    <col min="14593" max="14593" width="12.6640625" style="19" customWidth="1"/>
    <col min="14594" max="14600" width="9.6640625" style="19" customWidth="1"/>
    <col min="14601" max="14601" width="10.33203125" style="19" customWidth="1"/>
    <col min="14602" max="14602" width="11.6640625" style="19" customWidth="1"/>
    <col min="14603" max="14847" width="8.88671875" style="19"/>
    <col min="14848" max="14848" width="22.44140625" style="19" customWidth="1"/>
    <col min="14849" max="14849" width="12.6640625" style="19" customWidth="1"/>
    <col min="14850" max="14856" width="9.6640625" style="19" customWidth="1"/>
    <col min="14857" max="14857" width="10.33203125" style="19" customWidth="1"/>
    <col min="14858" max="14858" width="11.6640625" style="19" customWidth="1"/>
    <col min="14859" max="15103" width="8.88671875" style="19"/>
    <col min="15104" max="15104" width="22.44140625" style="19" customWidth="1"/>
    <col min="15105" max="15105" width="12.6640625" style="19" customWidth="1"/>
    <col min="15106" max="15112" width="9.6640625" style="19" customWidth="1"/>
    <col min="15113" max="15113" width="10.33203125" style="19" customWidth="1"/>
    <col min="15114" max="15114" width="11.6640625" style="19" customWidth="1"/>
    <col min="15115" max="15359" width="8.88671875" style="19"/>
    <col min="15360" max="15360" width="22.44140625" style="19" customWidth="1"/>
    <col min="15361" max="15361" width="12.6640625" style="19" customWidth="1"/>
    <col min="15362" max="15368" width="9.6640625" style="19" customWidth="1"/>
    <col min="15369" max="15369" width="10.33203125" style="19" customWidth="1"/>
    <col min="15370" max="15370" width="11.6640625" style="19" customWidth="1"/>
    <col min="15371" max="15615" width="8.88671875" style="19"/>
    <col min="15616" max="15616" width="22.44140625" style="19" customWidth="1"/>
    <col min="15617" max="15617" width="12.6640625" style="19" customWidth="1"/>
    <col min="15618" max="15624" width="9.6640625" style="19" customWidth="1"/>
    <col min="15625" max="15625" width="10.33203125" style="19" customWidth="1"/>
    <col min="15626" max="15626" width="11.6640625" style="19" customWidth="1"/>
    <col min="15627" max="15871" width="8.88671875" style="19"/>
    <col min="15872" max="15872" width="22.44140625" style="19" customWidth="1"/>
    <col min="15873" max="15873" width="12.6640625" style="19" customWidth="1"/>
    <col min="15874" max="15880" width="9.6640625" style="19" customWidth="1"/>
    <col min="15881" max="15881" width="10.33203125" style="19" customWidth="1"/>
    <col min="15882" max="15882" width="11.6640625" style="19" customWidth="1"/>
    <col min="15883" max="16127" width="8.88671875" style="19"/>
    <col min="16128" max="16128" width="22.44140625" style="19" customWidth="1"/>
    <col min="16129" max="16129" width="12.6640625" style="19" customWidth="1"/>
    <col min="16130" max="16136" width="9.6640625" style="19" customWidth="1"/>
    <col min="16137" max="16137" width="10.33203125" style="19" customWidth="1"/>
    <col min="16138" max="16138" width="11.6640625" style="19" customWidth="1"/>
    <col min="16139" max="16384" width="8.88671875" style="19"/>
  </cols>
  <sheetData>
    <row r="1" spans="1:17" ht="17.399999999999999" x14ac:dyDescent="0.3">
      <c r="A1" s="7" t="s">
        <v>20</v>
      </c>
      <c r="B1" s="7"/>
      <c r="H1" s="17"/>
      <c r="I1" s="12"/>
      <c r="J1" s="12"/>
      <c r="K1" s="12"/>
      <c r="L1" s="12"/>
    </row>
    <row r="2" spans="1:17" ht="17.399999999999999" x14ac:dyDescent="0.3">
      <c r="A2" s="7" t="s">
        <v>138</v>
      </c>
      <c r="B2" s="7"/>
    </row>
    <row r="3" spans="1:17" ht="17.399999999999999" x14ac:dyDescent="0.3">
      <c r="A3" s="7" t="s">
        <v>21</v>
      </c>
      <c r="B3" s="7"/>
    </row>
    <row r="4" spans="1:17" ht="15" x14ac:dyDescent="0.25">
      <c r="A4" s="53"/>
      <c r="B4" s="53"/>
      <c r="O4" s="17"/>
      <c r="P4" s="17"/>
    </row>
    <row r="5" spans="1:17" ht="15" x14ac:dyDescent="0.25">
      <c r="A5" s="53"/>
      <c r="B5" s="53"/>
      <c r="G5" s="58" t="s">
        <v>60</v>
      </c>
      <c r="H5" s="58"/>
      <c r="I5" s="58"/>
      <c r="J5" s="58"/>
      <c r="K5" s="58"/>
      <c r="L5" s="58"/>
      <c r="M5" s="58"/>
      <c r="N5" s="58"/>
      <c r="O5" s="17"/>
      <c r="P5" s="17"/>
      <c r="Q5" s="17"/>
    </row>
    <row r="6" spans="1:17" x14ac:dyDescent="0.25">
      <c r="A6" s="18"/>
      <c r="B6" s="18"/>
    </row>
    <row r="7" spans="1:17" x14ac:dyDescent="0.25">
      <c r="A7" s="45" t="s">
        <v>70</v>
      </c>
      <c r="B7" s="12" t="str">
        <f>Data!B13</f>
        <v>Sample University</v>
      </c>
      <c r="D7" s="12"/>
      <c r="E7" s="17"/>
      <c r="F7" s="17"/>
    </row>
    <row r="8" spans="1:17" x14ac:dyDescent="0.25">
      <c r="C8" s="1"/>
      <c r="D8" s="1"/>
      <c r="E8" s="1"/>
      <c r="H8" s="1"/>
    </row>
    <row r="9" spans="1:17" x14ac:dyDescent="0.25">
      <c r="A9" s="30" t="s">
        <v>63</v>
      </c>
      <c r="B9" s="30"/>
      <c r="C9" s="35"/>
      <c r="D9" s="35"/>
      <c r="E9" s="35"/>
      <c r="F9" s="30"/>
      <c r="G9" s="30"/>
      <c r="H9" s="1"/>
    </row>
    <row r="10" spans="1:17" x14ac:dyDescent="0.25">
      <c r="C10" s="1"/>
      <c r="D10" s="1"/>
      <c r="E10" s="2" t="s">
        <v>83</v>
      </c>
      <c r="F10" s="2" t="s">
        <v>84</v>
      </c>
      <c r="G10" s="2" t="s">
        <v>85</v>
      </c>
      <c r="H10" s="2" t="s">
        <v>86</v>
      </c>
      <c r="I10" s="2" t="s">
        <v>87</v>
      </c>
      <c r="J10" s="2" t="s">
        <v>88</v>
      </c>
      <c r="K10" s="2" t="s">
        <v>191</v>
      </c>
      <c r="L10" s="1" t="s">
        <v>52</v>
      </c>
    </row>
    <row r="11" spans="1:17" x14ac:dyDescent="0.25">
      <c r="E11" s="24"/>
      <c r="F11" s="24"/>
      <c r="G11" s="24"/>
      <c r="H11" s="24"/>
      <c r="I11" s="24"/>
    </row>
    <row r="12" spans="1:17" x14ac:dyDescent="0.25">
      <c r="A12" s="2"/>
      <c r="B12" s="2"/>
      <c r="E12" s="2"/>
      <c r="F12" s="2"/>
      <c r="G12" s="2"/>
      <c r="H12" s="2"/>
      <c r="I12" s="2"/>
    </row>
    <row r="13" spans="1:17" x14ac:dyDescent="0.25">
      <c r="A13" s="2" t="s">
        <v>202</v>
      </c>
      <c r="B13" s="2"/>
      <c r="E13" s="2"/>
      <c r="F13" s="2"/>
      <c r="G13" s="2"/>
      <c r="H13" s="2"/>
      <c r="I13" s="2"/>
    </row>
    <row r="14" spans="1:17" x14ac:dyDescent="0.25">
      <c r="A14" s="40" t="s">
        <v>68</v>
      </c>
      <c r="B14" s="40"/>
      <c r="C14" s="30"/>
      <c r="D14" s="30"/>
      <c r="E14" s="39"/>
      <c r="F14" s="2"/>
      <c r="G14" s="2"/>
      <c r="H14" s="2"/>
      <c r="I14" s="2"/>
    </row>
    <row r="15" spans="1:17" ht="15" x14ac:dyDescent="0.25">
      <c r="A15" s="102" t="s">
        <v>289</v>
      </c>
      <c r="B15" s="102"/>
      <c r="C15" s="95"/>
      <c r="D15" s="95"/>
      <c r="E15" s="96">
        <v>0</v>
      </c>
      <c r="F15" s="96">
        <f>E15*$N$15</f>
        <v>0</v>
      </c>
      <c r="G15" s="96">
        <f>F15*$N$15</f>
        <v>0</v>
      </c>
      <c r="H15" s="96">
        <f>G15*$N$15</f>
        <v>0</v>
      </c>
      <c r="I15" s="32">
        <f>H15*$N$15</f>
        <v>0</v>
      </c>
      <c r="J15" s="32">
        <f>I15*$N$15</f>
        <v>0</v>
      </c>
      <c r="L15" s="19" t="s">
        <v>53</v>
      </c>
      <c r="N15" s="19">
        <v>1.02</v>
      </c>
    </row>
    <row r="16" spans="1:17" ht="15" x14ac:dyDescent="0.25">
      <c r="A16" s="102" t="s">
        <v>290</v>
      </c>
      <c r="B16" s="102"/>
      <c r="C16" s="96"/>
      <c r="D16" s="96"/>
      <c r="E16" s="97">
        <v>0</v>
      </c>
      <c r="F16" s="97">
        <f t="shared" ref="F16:J17" si="0">E16*$N$15</f>
        <v>0</v>
      </c>
      <c r="G16" s="97">
        <f t="shared" si="0"/>
        <v>0</v>
      </c>
      <c r="H16" s="97">
        <f t="shared" si="0"/>
        <v>0</v>
      </c>
      <c r="I16" s="33">
        <f t="shared" si="0"/>
        <v>0</v>
      </c>
      <c r="J16" s="33">
        <f t="shared" si="0"/>
        <v>0</v>
      </c>
      <c r="K16" s="33"/>
    </row>
    <row r="17" spans="1:15" ht="15" x14ac:dyDescent="0.25">
      <c r="A17" s="102" t="s">
        <v>203</v>
      </c>
      <c r="B17" s="102"/>
      <c r="C17" s="95"/>
      <c r="D17" s="95"/>
      <c r="E17" s="97">
        <v>0</v>
      </c>
      <c r="F17" s="97">
        <f t="shared" si="0"/>
        <v>0</v>
      </c>
      <c r="G17" s="97">
        <f t="shared" si="0"/>
        <v>0</v>
      </c>
      <c r="H17" s="97">
        <f t="shared" si="0"/>
        <v>0</v>
      </c>
      <c r="I17" s="33">
        <f t="shared" si="0"/>
        <v>0</v>
      </c>
      <c r="J17" s="33">
        <f t="shared" si="0"/>
        <v>0</v>
      </c>
    </row>
    <row r="18" spans="1:15" ht="15" x14ac:dyDescent="0.25">
      <c r="A18" s="102" t="s">
        <v>204</v>
      </c>
      <c r="B18" s="102"/>
      <c r="C18" s="95"/>
      <c r="D18" s="95"/>
      <c r="E18" s="97"/>
      <c r="F18" s="97">
        <f t="shared" ref="F18:J24" si="1">E18*$N$15</f>
        <v>0</v>
      </c>
      <c r="G18" s="97">
        <f t="shared" si="1"/>
        <v>0</v>
      </c>
      <c r="H18" s="97">
        <f t="shared" si="1"/>
        <v>0</v>
      </c>
      <c r="I18" s="33">
        <f t="shared" si="1"/>
        <v>0</v>
      </c>
      <c r="J18" s="33">
        <f t="shared" si="1"/>
        <v>0</v>
      </c>
    </row>
    <row r="19" spans="1:15" ht="15" x14ac:dyDescent="0.25">
      <c r="A19" s="102" t="s">
        <v>205</v>
      </c>
      <c r="B19" s="102"/>
      <c r="C19" s="95"/>
      <c r="D19" s="95"/>
      <c r="E19" s="97"/>
      <c r="F19" s="97">
        <f t="shared" si="1"/>
        <v>0</v>
      </c>
      <c r="G19" s="97">
        <f t="shared" si="1"/>
        <v>0</v>
      </c>
      <c r="H19" s="97">
        <f t="shared" si="1"/>
        <v>0</v>
      </c>
      <c r="I19" s="33">
        <f t="shared" si="1"/>
        <v>0</v>
      </c>
      <c r="J19" s="33">
        <f t="shared" si="1"/>
        <v>0</v>
      </c>
    </row>
    <row r="20" spans="1:15" ht="15" x14ac:dyDescent="0.25">
      <c r="A20" s="102" t="s">
        <v>206</v>
      </c>
      <c r="B20" s="102"/>
      <c r="C20" s="95"/>
      <c r="D20" s="95"/>
      <c r="E20" s="97"/>
      <c r="F20" s="97">
        <f t="shared" si="1"/>
        <v>0</v>
      </c>
      <c r="G20" s="97">
        <f t="shared" si="1"/>
        <v>0</v>
      </c>
      <c r="H20" s="97">
        <f t="shared" si="1"/>
        <v>0</v>
      </c>
      <c r="I20" s="33">
        <f t="shared" si="1"/>
        <v>0</v>
      </c>
      <c r="J20" s="33">
        <f t="shared" si="1"/>
        <v>0</v>
      </c>
    </row>
    <row r="21" spans="1:15" ht="15" x14ac:dyDescent="0.25">
      <c r="A21" s="102" t="s">
        <v>207</v>
      </c>
      <c r="B21" s="102"/>
      <c r="C21" s="95"/>
      <c r="D21" s="95"/>
      <c r="E21" s="97"/>
      <c r="F21" s="97">
        <f t="shared" si="1"/>
        <v>0</v>
      </c>
      <c r="G21" s="97">
        <f t="shared" si="1"/>
        <v>0</v>
      </c>
      <c r="H21" s="97">
        <f t="shared" si="1"/>
        <v>0</v>
      </c>
      <c r="I21" s="33">
        <f t="shared" si="1"/>
        <v>0</v>
      </c>
      <c r="J21" s="33">
        <f t="shared" si="1"/>
        <v>0</v>
      </c>
    </row>
    <row r="22" spans="1:15" ht="15" x14ac:dyDescent="0.25">
      <c r="A22" s="102" t="s">
        <v>208</v>
      </c>
      <c r="B22" s="102"/>
      <c r="C22" s="95"/>
      <c r="D22" s="95"/>
      <c r="E22" s="97"/>
      <c r="F22" s="97">
        <f t="shared" si="1"/>
        <v>0</v>
      </c>
      <c r="G22" s="97">
        <f t="shared" si="1"/>
        <v>0</v>
      </c>
      <c r="H22" s="97">
        <f t="shared" si="1"/>
        <v>0</v>
      </c>
      <c r="I22" s="33">
        <f t="shared" si="1"/>
        <v>0</v>
      </c>
      <c r="J22" s="33">
        <f t="shared" si="1"/>
        <v>0</v>
      </c>
    </row>
    <row r="23" spans="1:15" ht="15" x14ac:dyDescent="0.25">
      <c r="A23" s="102" t="s">
        <v>209</v>
      </c>
      <c r="B23" s="102"/>
      <c r="C23" s="95"/>
      <c r="D23" s="95"/>
      <c r="E23" s="97"/>
      <c r="F23" s="97">
        <f t="shared" si="1"/>
        <v>0</v>
      </c>
      <c r="G23" s="97">
        <f t="shared" si="1"/>
        <v>0</v>
      </c>
      <c r="H23" s="97">
        <f t="shared" si="1"/>
        <v>0</v>
      </c>
      <c r="I23" s="33">
        <f t="shared" si="1"/>
        <v>0</v>
      </c>
      <c r="J23" s="33">
        <f t="shared" si="1"/>
        <v>0</v>
      </c>
    </row>
    <row r="24" spans="1:15" ht="15" x14ac:dyDescent="0.25">
      <c r="A24" s="102" t="s">
        <v>210</v>
      </c>
      <c r="B24" s="102"/>
      <c r="C24" s="95"/>
      <c r="D24" s="95"/>
      <c r="E24" s="97"/>
      <c r="F24" s="97">
        <f t="shared" si="1"/>
        <v>0</v>
      </c>
      <c r="G24" s="97">
        <f t="shared" si="1"/>
        <v>0</v>
      </c>
      <c r="H24" s="97">
        <f t="shared" si="1"/>
        <v>0</v>
      </c>
      <c r="I24" s="33">
        <f t="shared" si="1"/>
        <v>0</v>
      </c>
      <c r="J24" s="33">
        <f t="shared" si="1"/>
        <v>0</v>
      </c>
    </row>
    <row r="25" spans="1:15" x14ac:dyDescent="0.25">
      <c r="A25" s="82"/>
      <c r="B25" s="82"/>
      <c r="C25" s="95"/>
      <c r="D25" s="95"/>
      <c r="E25" s="97"/>
      <c r="F25" s="97"/>
      <c r="G25" s="97"/>
      <c r="H25" s="97"/>
      <c r="I25" s="33"/>
      <c r="J25" s="26"/>
    </row>
    <row r="26" spans="1:15" x14ac:dyDescent="0.25">
      <c r="A26" s="1" t="s">
        <v>211</v>
      </c>
      <c r="B26" s="1"/>
      <c r="C26" s="31"/>
      <c r="D26" s="31"/>
      <c r="E26" s="54">
        <f t="shared" ref="E26:J26" si="2">SUM(E15:E24)</f>
        <v>0</v>
      </c>
      <c r="F26" s="54">
        <f t="shared" si="2"/>
        <v>0</v>
      </c>
      <c r="G26" s="54">
        <f t="shared" si="2"/>
        <v>0</v>
      </c>
      <c r="H26" s="54">
        <f t="shared" si="2"/>
        <v>0</v>
      </c>
      <c r="I26" s="54">
        <f t="shared" si="2"/>
        <v>0</v>
      </c>
      <c r="J26" s="54">
        <f t="shared" si="2"/>
        <v>0</v>
      </c>
    </row>
    <row r="27" spans="1:15" x14ac:dyDescent="0.25">
      <c r="A27" s="1"/>
      <c r="B27" s="1"/>
      <c r="C27" s="31"/>
      <c r="D27" s="31"/>
      <c r="E27" s="54"/>
      <c r="F27" s="54"/>
      <c r="G27" s="54"/>
      <c r="H27" s="54"/>
      <c r="I27" s="54"/>
      <c r="J27" s="54"/>
    </row>
    <row r="28" spans="1:15" x14ac:dyDescent="0.25">
      <c r="A28" s="19" t="s">
        <v>59</v>
      </c>
      <c r="C28" s="31"/>
      <c r="D28" s="31"/>
      <c r="E28" s="31">
        <f>E26*Data!$B$40</f>
        <v>0</v>
      </c>
      <c r="F28" s="31">
        <f>F26*Data!$B$40</f>
        <v>0</v>
      </c>
      <c r="G28" s="31">
        <f>G26*Data!$B$40</f>
        <v>0</v>
      </c>
      <c r="H28" s="31">
        <f>H26*Data!$B$40</f>
        <v>0</v>
      </c>
      <c r="I28" s="54"/>
      <c r="J28" s="54"/>
      <c r="O28" s="119"/>
    </row>
    <row r="29" spans="1:15" x14ac:dyDescent="0.25">
      <c r="A29" s="1"/>
      <c r="B29" s="1"/>
      <c r="C29" s="31"/>
      <c r="D29" s="31"/>
      <c r="E29" s="54"/>
      <c r="F29" s="54"/>
      <c r="G29" s="54"/>
      <c r="H29" s="54"/>
      <c r="I29" s="54"/>
      <c r="J29" s="54"/>
    </row>
    <row r="30" spans="1:15" x14ac:dyDescent="0.25">
      <c r="A30" s="1" t="s">
        <v>212</v>
      </c>
      <c r="B30" s="1"/>
      <c r="C30" s="31"/>
      <c r="D30" s="31"/>
      <c r="E30" s="55">
        <f>E26+E28</f>
        <v>0</v>
      </c>
      <c r="F30" s="55">
        <f>F26+F28</f>
        <v>0</v>
      </c>
      <c r="G30" s="55">
        <f>G26+G28</f>
        <v>0</v>
      </c>
      <c r="H30" s="55">
        <f>H26+H28</f>
        <v>0</v>
      </c>
      <c r="I30" s="32"/>
    </row>
    <row r="31" spans="1:15" x14ac:dyDescent="0.25">
      <c r="A31" s="1"/>
      <c r="B31" s="1"/>
      <c r="C31" s="31"/>
      <c r="D31" s="31"/>
      <c r="E31" s="32"/>
      <c r="F31" s="32"/>
      <c r="G31" s="32"/>
      <c r="H31" s="32"/>
      <c r="I31" s="32"/>
    </row>
    <row r="32" spans="1:15" x14ac:dyDescent="0.25">
      <c r="A32" s="2" t="s">
        <v>213</v>
      </c>
      <c r="B32" s="2"/>
      <c r="C32" s="31"/>
      <c r="D32" s="31"/>
      <c r="E32" s="32"/>
      <c r="F32" s="32"/>
      <c r="G32" s="32"/>
      <c r="H32" s="32"/>
      <c r="I32" s="32"/>
    </row>
    <row r="33" spans="1:14" x14ac:dyDescent="0.25">
      <c r="A33" s="40" t="s">
        <v>214</v>
      </c>
      <c r="B33" s="40"/>
      <c r="C33" s="41"/>
      <c r="D33" s="41"/>
      <c r="E33" s="42"/>
      <c r="F33" s="32"/>
      <c r="G33" s="32"/>
      <c r="H33" s="32"/>
      <c r="I33" s="32"/>
    </row>
    <row r="34" spans="1:14" s="105" customFormat="1" ht="39.6" x14ac:dyDescent="0.25">
      <c r="A34" s="107" t="s">
        <v>216</v>
      </c>
      <c r="B34" s="107" t="s">
        <v>217</v>
      </c>
      <c r="C34" s="108" t="s">
        <v>218</v>
      </c>
      <c r="D34" s="108" t="s">
        <v>219</v>
      </c>
      <c r="E34" s="103"/>
      <c r="F34" s="104"/>
      <c r="G34" s="104"/>
      <c r="H34" s="104"/>
      <c r="I34" s="104"/>
    </row>
    <row r="35" spans="1:14" ht="15" x14ac:dyDescent="0.25">
      <c r="A35" s="102" t="s">
        <v>289</v>
      </c>
      <c r="B35" s="109">
        <v>0</v>
      </c>
      <c r="C35" s="110">
        <v>0</v>
      </c>
      <c r="D35" s="106">
        <v>0</v>
      </c>
      <c r="E35" s="124">
        <f>(B35*C35)*D35</f>
        <v>0</v>
      </c>
      <c r="F35" s="124">
        <f>E35*$N$15</f>
        <v>0</v>
      </c>
      <c r="G35" s="124">
        <f>F35*$N$15</f>
        <v>0</v>
      </c>
      <c r="H35" s="124">
        <f>G35*$N$15</f>
        <v>0</v>
      </c>
      <c r="I35" s="32">
        <f>H35*$N$15</f>
        <v>0</v>
      </c>
      <c r="J35" s="32">
        <f>I35*$N$15</f>
        <v>0</v>
      </c>
    </row>
    <row r="36" spans="1:14" ht="15" x14ac:dyDescent="0.25">
      <c r="A36" s="102" t="s">
        <v>290</v>
      </c>
      <c r="B36" s="109">
        <v>0</v>
      </c>
      <c r="C36" s="110">
        <v>0</v>
      </c>
      <c r="D36" s="106">
        <v>0</v>
      </c>
      <c r="E36" s="124">
        <f t="shared" ref="E36:E44" si="3">(B36*C36)*D36</f>
        <v>0</v>
      </c>
      <c r="F36" s="124">
        <f t="shared" ref="F36:F44" si="4">E36*$N$15</f>
        <v>0</v>
      </c>
      <c r="G36" s="124">
        <f t="shared" ref="G36:G44" si="5">F36*$N$15</f>
        <v>0</v>
      </c>
      <c r="H36" s="124">
        <f t="shared" ref="H36:H44" si="6">G36*$N$15</f>
        <v>0</v>
      </c>
      <c r="I36" s="33">
        <f t="shared" ref="I36:J44" si="7">H36*$N$15</f>
        <v>0</v>
      </c>
      <c r="J36" s="33">
        <f t="shared" si="7"/>
        <v>0</v>
      </c>
    </row>
    <row r="37" spans="1:14" ht="15" x14ac:dyDescent="0.25">
      <c r="A37" s="102" t="s">
        <v>203</v>
      </c>
      <c r="B37" s="109"/>
      <c r="C37" s="110"/>
      <c r="D37" s="106"/>
      <c r="E37" s="124">
        <f t="shared" si="3"/>
        <v>0</v>
      </c>
      <c r="F37" s="124">
        <f t="shared" si="4"/>
        <v>0</v>
      </c>
      <c r="G37" s="124">
        <f t="shared" si="5"/>
        <v>0</v>
      </c>
      <c r="H37" s="124">
        <f t="shared" si="6"/>
        <v>0</v>
      </c>
      <c r="I37" s="33">
        <f t="shared" si="7"/>
        <v>0</v>
      </c>
      <c r="J37" s="33">
        <f t="shared" si="7"/>
        <v>0</v>
      </c>
    </row>
    <row r="38" spans="1:14" ht="15" x14ac:dyDescent="0.25">
      <c r="A38" s="102" t="s">
        <v>204</v>
      </c>
      <c r="B38" s="109"/>
      <c r="C38" s="110"/>
      <c r="D38" s="106"/>
      <c r="E38" s="124">
        <f t="shared" si="3"/>
        <v>0</v>
      </c>
      <c r="F38" s="124">
        <f t="shared" si="4"/>
        <v>0</v>
      </c>
      <c r="G38" s="124">
        <f t="shared" si="5"/>
        <v>0</v>
      </c>
      <c r="H38" s="124">
        <f t="shared" si="6"/>
        <v>0</v>
      </c>
      <c r="I38" s="33">
        <f t="shared" si="7"/>
        <v>0</v>
      </c>
      <c r="J38" s="33">
        <f t="shared" si="7"/>
        <v>0</v>
      </c>
    </row>
    <row r="39" spans="1:14" ht="15" x14ac:dyDescent="0.25">
      <c r="A39" s="102" t="s">
        <v>205</v>
      </c>
      <c r="B39" s="109"/>
      <c r="C39" s="110"/>
      <c r="D39" s="106"/>
      <c r="E39" s="124">
        <f t="shared" si="3"/>
        <v>0</v>
      </c>
      <c r="F39" s="124">
        <f t="shared" si="4"/>
        <v>0</v>
      </c>
      <c r="G39" s="124">
        <f t="shared" si="5"/>
        <v>0</v>
      </c>
      <c r="H39" s="124">
        <f t="shared" si="6"/>
        <v>0</v>
      </c>
      <c r="I39" s="33">
        <f t="shared" si="7"/>
        <v>0</v>
      </c>
      <c r="J39" s="33">
        <f t="shared" si="7"/>
        <v>0</v>
      </c>
    </row>
    <row r="40" spans="1:14" ht="15" x14ac:dyDescent="0.25">
      <c r="A40" s="102" t="s">
        <v>206</v>
      </c>
      <c r="B40" s="109"/>
      <c r="C40" s="110"/>
      <c r="D40" s="106"/>
      <c r="E40" s="124">
        <f t="shared" si="3"/>
        <v>0</v>
      </c>
      <c r="F40" s="124">
        <f t="shared" si="4"/>
        <v>0</v>
      </c>
      <c r="G40" s="124">
        <f t="shared" si="5"/>
        <v>0</v>
      </c>
      <c r="H40" s="124">
        <f t="shared" si="6"/>
        <v>0</v>
      </c>
      <c r="I40" s="33">
        <f t="shared" si="7"/>
        <v>0</v>
      </c>
      <c r="J40" s="33">
        <f t="shared" si="7"/>
        <v>0</v>
      </c>
    </row>
    <row r="41" spans="1:14" ht="15" x14ac:dyDescent="0.25">
      <c r="A41" s="102" t="s">
        <v>207</v>
      </c>
      <c r="B41" s="109"/>
      <c r="C41" s="110"/>
      <c r="D41" s="106"/>
      <c r="E41" s="124">
        <f t="shared" si="3"/>
        <v>0</v>
      </c>
      <c r="F41" s="124">
        <f t="shared" si="4"/>
        <v>0</v>
      </c>
      <c r="G41" s="124">
        <f t="shared" si="5"/>
        <v>0</v>
      </c>
      <c r="H41" s="124">
        <f t="shared" si="6"/>
        <v>0</v>
      </c>
      <c r="I41" s="33">
        <f t="shared" si="7"/>
        <v>0</v>
      </c>
      <c r="J41" s="33">
        <f t="shared" si="7"/>
        <v>0</v>
      </c>
    </row>
    <row r="42" spans="1:14" ht="15" x14ac:dyDescent="0.25">
      <c r="A42" s="102" t="s">
        <v>208</v>
      </c>
      <c r="B42" s="109"/>
      <c r="C42" s="110"/>
      <c r="D42" s="106"/>
      <c r="E42" s="124">
        <f t="shared" si="3"/>
        <v>0</v>
      </c>
      <c r="F42" s="124">
        <f t="shared" si="4"/>
        <v>0</v>
      </c>
      <c r="G42" s="124">
        <f t="shared" si="5"/>
        <v>0</v>
      </c>
      <c r="H42" s="124">
        <f t="shared" si="6"/>
        <v>0</v>
      </c>
      <c r="I42" s="33">
        <f t="shared" si="7"/>
        <v>0</v>
      </c>
      <c r="J42" s="33">
        <f t="shared" si="7"/>
        <v>0</v>
      </c>
    </row>
    <row r="43" spans="1:14" ht="15" x14ac:dyDescent="0.25">
      <c r="A43" s="102" t="s">
        <v>209</v>
      </c>
      <c r="B43" s="109"/>
      <c r="C43" s="110"/>
      <c r="D43" s="106"/>
      <c r="E43" s="124">
        <f t="shared" si="3"/>
        <v>0</v>
      </c>
      <c r="F43" s="124">
        <f t="shared" si="4"/>
        <v>0</v>
      </c>
      <c r="G43" s="124">
        <f t="shared" si="5"/>
        <v>0</v>
      </c>
      <c r="H43" s="124">
        <f t="shared" si="6"/>
        <v>0</v>
      </c>
      <c r="I43" s="33">
        <f t="shared" si="7"/>
        <v>0</v>
      </c>
      <c r="J43" s="33">
        <f t="shared" si="7"/>
        <v>0</v>
      </c>
    </row>
    <row r="44" spans="1:14" ht="15" x14ac:dyDescent="0.25">
      <c r="A44" s="102" t="s">
        <v>210</v>
      </c>
      <c r="B44" s="109"/>
      <c r="C44" s="110"/>
      <c r="D44" s="106"/>
      <c r="E44" s="124">
        <f t="shared" si="3"/>
        <v>0</v>
      </c>
      <c r="F44" s="124">
        <f t="shared" si="4"/>
        <v>0</v>
      </c>
      <c r="G44" s="124">
        <f t="shared" si="5"/>
        <v>0</v>
      </c>
      <c r="H44" s="124">
        <f t="shared" si="6"/>
        <v>0</v>
      </c>
      <c r="I44" s="33">
        <f t="shared" si="7"/>
        <v>0</v>
      </c>
      <c r="J44" s="33">
        <f t="shared" si="7"/>
        <v>0</v>
      </c>
    </row>
    <row r="45" spans="1:14" x14ac:dyDescent="0.25">
      <c r="C45" s="31"/>
      <c r="D45" s="31"/>
      <c r="E45" s="31"/>
      <c r="F45" s="32"/>
      <c r="G45" s="32"/>
      <c r="H45" s="32"/>
      <c r="I45" s="32"/>
    </row>
    <row r="46" spans="1:14" x14ac:dyDescent="0.25">
      <c r="A46" s="1" t="s">
        <v>215</v>
      </c>
      <c r="B46" s="1"/>
      <c r="C46" s="54"/>
      <c r="D46" s="54"/>
      <c r="E46" s="54">
        <f t="shared" ref="E46:J46" si="8">SUM(E35:E44)</f>
        <v>0</v>
      </c>
      <c r="F46" s="54">
        <f t="shared" si="8"/>
        <v>0</v>
      </c>
      <c r="G46" s="54">
        <f t="shared" si="8"/>
        <v>0</v>
      </c>
      <c r="H46" s="54">
        <f t="shared" si="8"/>
        <v>0</v>
      </c>
      <c r="I46" s="54">
        <f t="shared" si="8"/>
        <v>0</v>
      </c>
      <c r="J46" s="54">
        <f t="shared" si="8"/>
        <v>0</v>
      </c>
    </row>
    <row r="47" spans="1:14" x14ac:dyDescent="0.25">
      <c r="A47" s="1"/>
      <c r="B47" s="1"/>
      <c r="C47" s="54"/>
      <c r="D47" s="54"/>
      <c r="E47" s="54"/>
      <c r="F47" s="54"/>
      <c r="G47" s="55"/>
      <c r="H47" s="55"/>
      <c r="I47" s="55"/>
      <c r="J47" s="1"/>
    </row>
    <row r="48" spans="1:14" x14ac:dyDescent="0.25">
      <c r="A48" s="19" t="s">
        <v>59</v>
      </c>
      <c r="C48" s="31"/>
      <c r="D48" s="31"/>
      <c r="E48" s="31">
        <f>E46*Data!$B$40</f>
        <v>0</v>
      </c>
      <c r="F48" s="31">
        <f>F46*Data!$B$40</f>
        <v>0</v>
      </c>
      <c r="G48" s="31">
        <f>G46*Data!$B$40</f>
        <v>0</v>
      </c>
      <c r="H48" s="31">
        <f>H46*Data!$B$40</f>
        <v>0</v>
      </c>
      <c r="I48" s="54" t="e">
        <f>#REF!*$N$48</f>
        <v>#REF!</v>
      </c>
      <c r="J48" s="54" t="e">
        <f>#REF!*$N$48</f>
        <v>#REF!</v>
      </c>
      <c r="L48" s="19" t="s">
        <v>55</v>
      </c>
      <c r="N48" s="47">
        <f>Data!B40</f>
        <v>0</v>
      </c>
    </row>
    <row r="49" spans="1:14" x14ac:dyDescent="0.25">
      <c r="C49" s="31"/>
      <c r="D49" s="31"/>
      <c r="E49" s="31"/>
      <c r="F49" s="31"/>
      <c r="G49" s="32"/>
      <c r="H49" s="32"/>
      <c r="I49" s="32"/>
    </row>
    <row r="50" spans="1:14" x14ac:dyDescent="0.25">
      <c r="A50" s="1" t="s">
        <v>220</v>
      </c>
      <c r="C50" s="31"/>
      <c r="D50" s="31"/>
      <c r="E50" s="54">
        <f>E46+E48</f>
        <v>0</v>
      </c>
      <c r="F50" s="54">
        <f>F46+F48</f>
        <v>0</v>
      </c>
      <c r="G50" s="54">
        <f>G46+G48</f>
        <v>0</v>
      </c>
      <c r="H50" s="54">
        <f>H46+H48</f>
        <v>0</v>
      </c>
      <c r="I50" s="32"/>
    </row>
    <row r="51" spans="1:14" x14ac:dyDescent="0.25">
      <c r="C51" s="31"/>
      <c r="D51" s="31"/>
      <c r="E51" s="31"/>
      <c r="F51" s="31"/>
      <c r="G51" s="32"/>
      <c r="H51" s="32"/>
      <c r="I51" s="32"/>
    </row>
    <row r="52" spans="1:14" x14ac:dyDescent="0.25">
      <c r="A52" s="1" t="s">
        <v>251</v>
      </c>
      <c r="B52" s="1"/>
      <c r="C52" s="54"/>
      <c r="D52" s="54"/>
      <c r="E52" s="54">
        <f>E30+E50</f>
        <v>0</v>
      </c>
      <c r="F52" s="54">
        <f>F30+F50</f>
        <v>0</v>
      </c>
      <c r="G52" s="54">
        <f>G30+G50</f>
        <v>0</v>
      </c>
      <c r="H52" s="54">
        <f>H30+H50</f>
        <v>0</v>
      </c>
      <c r="I52" s="32"/>
    </row>
    <row r="53" spans="1:14" x14ac:dyDescent="0.25">
      <c r="C53" s="31"/>
      <c r="D53" s="31"/>
      <c r="E53" s="31"/>
      <c r="F53" s="31"/>
      <c r="G53" s="32"/>
      <c r="H53" s="32"/>
      <c r="I53" s="32"/>
    </row>
    <row r="54" spans="1:14" x14ac:dyDescent="0.25">
      <c r="A54" s="1" t="s">
        <v>51</v>
      </c>
      <c r="B54" s="1"/>
      <c r="C54" s="31"/>
      <c r="D54" s="31"/>
      <c r="E54" s="31"/>
      <c r="F54" s="31"/>
      <c r="G54" s="31"/>
      <c r="H54" s="32"/>
      <c r="I54" s="32"/>
    </row>
    <row r="55" spans="1:14" x14ac:dyDescent="0.25">
      <c r="C55" s="31"/>
      <c r="D55" s="31"/>
      <c r="E55" s="31"/>
      <c r="F55" s="31"/>
      <c r="G55" s="31"/>
      <c r="H55" s="32"/>
      <c r="I55" s="32"/>
    </row>
    <row r="56" spans="1:14" s="26" customFormat="1" x14ac:dyDescent="0.25">
      <c r="A56" s="43" t="s">
        <v>221</v>
      </c>
      <c r="B56" s="43"/>
      <c r="C56" s="44"/>
      <c r="D56" s="44"/>
      <c r="E56" s="98"/>
      <c r="F56" s="98">
        <v>0</v>
      </c>
      <c r="G56" s="98">
        <v>0</v>
      </c>
      <c r="H56" s="98">
        <v>0</v>
      </c>
      <c r="I56" s="44">
        <v>100</v>
      </c>
      <c r="J56" s="44">
        <v>100</v>
      </c>
    </row>
    <row r="57" spans="1:14" x14ac:dyDescent="0.25">
      <c r="A57" s="30" t="s">
        <v>54</v>
      </c>
      <c r="B57" s="30"/>
      <c r="C57" s="41"/>
      <c r="D57" s="41"/>
      <c r="E57" s="99"/>
      <c r="F57" s="99">
        <v>0</v>
      </c>
      <c r="G57" s="99">
        <v>0</v>
      </c>
      <c r="H57" s="99">
        <v>0</v>
      </c>
      <c r="I57" s="41">
        <v>5000</v>
      </c>
      <c r="J57" s="41">
        <v>5000</v>
      </c>
    </row>
    <row r="58" spans="1:14" x14ac:dyDescent="0.25">
      <c r="A58" s="1" t="s">
        <v>69</v>
      </c>
      <c r="B58" s="1"/>
      <c r="C58" s="54"/>
      <c r="D58" s="54"/>
      <c r="E58" s="54">
        <f t="shared" ref="E58:J58" si="9">E56*E57</f>
        <v>0</v>
      </c>
      <c r="F58" s="54">
        <f t="shared" si="9"/>
        <v>0</v>
      </c>
      <c r="G58" s="54">
        <f t="shared" si="9"/>
        <v>0</v>
      </c>
      <c r="H58" s="54">
        <f t="shared" si="9"/>
        <v>0</v>
      </c>
      <c r="I58" s="54">
        <f t="shared" si="9"/>
        <v>500000</v>
      </c>
      <c r="J58" s="54">
        <f t="shared" si="9"/>
        <v>500000</v>
      </c>
    </row>
    <row r="59" spans="1:14" x14ac:dyDescent="0.25">
      <c r="C59" s="31"/>
      <c r="D59" s="31"/>
      <c r="E59" s="31"/>
      <c r="F59" s="31"/>
      <c r="G59" s="31"/>
      <c r="H59" s="31"/>
      <c r="I59" s="32"/>
    </row>
    <row r="60" spans="1:14" x14ac:dyDescent="0.25">
      <c r="A60" s="19" t="s">
        <v>59</v>
      </c>
      <c r="C60" s="31"/>
      <c r="D60" s="31"/>
      <c r="E60" s="31">
        <f t="shared" ref="E60:J60" si="10">E58*$N$60</f>
        <v>0</v>
      </c>
      <c r="F60" s="31">
        <f t="shared" si="10"/>
        <v>0</v>
      </c>
      <c r="G60" s="31">
        <f t="shared" si="10"/>
        <v>0</v>
      </c>
      <c r="H60" s="31">
        <f t="shared" si="10"/>
        <v>0</v>
      </c>
      <c r="I60" s="54">
        <f t="shared" si="10"/>
        <v>0</v>
      </c>
      <c r="J60" s="54">
        <f t="shared" si="10"/>
        <v>0</v>
      </c>
      <c r="L60" s="19" t="s">
        <v>55</v>
      </c>
      <c r="N60" s="19">
        <f>Data!B41</f>
        <v>0</v>
      </c>
    </row>
    <row r="61" spans="1:14" x14ac:dyDescent="0.25">
      <c r="A61" s="1"/>
      <c r="B61" s="1"/>
      <c r="C61" s="54"/>
      <c r="D61" s="54"/>
      <c r="E61" s="54"/>
      <c r="F61" s="54"/>
      <c r="G61" s="54"/>
      <c r="H61" s="54"/>
      <c r="I61" s="54"/>
      <c r="J61" s="54"/>
    </row>
    <row r="62" spans="1:14" x14ac:dyDescent="0.25">
      <c r="A62" s="1" t="s">
        <v>252</v>
      </c>
      <c r="B62" s="1"/>
      <c r="C62" s="54"/>
      <c r="D62" s="54"/>
      <c r="E62" s="54">
        <f>E58+E60</f>
        <v>0</v>
      </c>
      <c r="F62" s="54">
        <f t="shared" ref="F62:H62" si="11">F58+F60</f>
        <v>0</v>
      </c>
      <c r="G62" s="54">
        <f t="shared" si="11"/>
        <v>0</v>
      </c>
      <c r="H62" s="54">
        <f t="shared" si="11"/>
        <v>0</v>
      </c>
      <c r="I62" s="54"/>
      <c r="J62" s="54"/>
    </row>
    <row r="63" spans="1:14" x14ac:dyDescent="0.25">
      <c r="A63" s="1"/>
      <c r="B63" s="1"/>
      <c r="C63" s="54"/>
      <c r="D63" s="54"/>
      <c r="E63" s="54"/>
      <c r="F63" s="54"/>
      <c r="G63" s="54"/>
      <c r="H63" s="54"/>
      <c r="I63" s="55"/>
      <c r="J63" s="1"/>
    </row>
    <row r="64" spans="1:14" x14ac:dyDescent="0.25">
      <c r="A64" s="1" t="s">
        <v>255</v>
      </c>
      <c r="B64" s="1"/>
      <c r="C64" s="54"/>
      <c r="D64" s="54"/>
      <c r="E64" s="54">
        <f>E52+E62</f>
        <v>0</v>
      </c>
      <c r="F64" s="54">
        <f>F52+F62</f>
        <v>0</v>
      </c>
      <c r="G64" s="54">
        <f>G52+G62</f>
        <v>0</v>
      </c>
      <c r="H64" s="54">
        <f>H52+H62</f>
        <v>0</v>
      </c>
      <c r="I64" s="54" t="e">
        <f>#REF!+I48+I58+I60</f>
        <v>#REF!</v>
      </c>
      <c r="J64" s="54" t="e">
        <f>#REF!+J48+J58+J60</f>
        <v>#REF!</v>
      </c>
    </row>
    <row r="65" spans="1:19" x14ac:dyDescent="0.25">
      <c r="C65" s="31"/>
      <c r="D65" s="31"/>
      <c r="E65" s="31"/>
      <c r="F65" s="31"/>
      <c r="G65" s="31"/>
      <c r="H65" s="31"/>
      <c r="I65" s="31"/>
    </row>
    <row r="66" spans="1:19" x14ac:dyDescent="0.25">
      <c r="A66" s="17"/>
      <c r="B66" s="17"/>
      <c r="C66" s="74"/>
      <c r="D66" s="74"/>
      <c r="E66" s="74"/>
      <c r="F66" s="74"/>
      <c r="G66" s="74"/>
      <c r="H66" s="74"/>
      <c r="I66" s="74"/>
      <c r="J66" s="17"/>
      <c r="K66" s="17"/>
      <c r="L66" s="17"/>
      <c r="M66" s="17"/>
      <c r="N66" s="17"/>
      <c r="O66" s="17"/>
      <c r="P66" s="17"/>
      <c r="Q66" s="17"/>
      <c r="R66" s="17"/>
      <c r="S66" s="17"/>
    </row>
    <row r="67" spans="1:19" ht="14.4" x14ac:dyDescent="0.3">
      <c r="A67" s="59"/>
      <c r="B67" s="59"/>
      <c r="C67" s="17"/>
      <c r="D67" s="17"/>
      <c r="E67" s="60"/>
      <c r="F67" s="60"/>
      <c r="G67" s="60"/>
      <c r="H67" s="60"/>
      <c r="I67" s="75"/>
      <c r="J67" s="17"/>
      <c r="K67" s="17"/>
      <c r="L67" s="17"/>
      <c r="M67" s="17"/>
      <c r="N67" s="17"/>
      <c r="O67" s="17"/>
      <c r="P67" s="17"/>
      <c r="Q67" s="17"/>
      <c r="R67" s="17"/>
      <c r="S67" s="17"/>
    </row>
    <row r="68" spans="1:19" x14ac:dyDescent="0.25">
      <c r="A68" s="12"/>
      <c r="B68" s="12"/>
      <c r="C68" s="17"/>
      <c r="D68" s="17"/>
      <c r="E68" s="12"/>
      <c r="F68" s="12"/>
      <c r="G68" s="12"/>
      <c r="H68" s="12"/>
      <c r="I68" s="75"/>
      <c r="J68" s="17"/>
      <c r="K68" s="17"/>
      <c r="L68" s="17"/>
      <c r="M68" s="17"/>
      <c r="N68" s="17"/>
      <c r="O68" s="17"/>
      <c r="P68" s="17"/>
      <c r="Q68" s="17"/>
      <c r="R68" s="17"/>
      <c r="S68" s="17"/>
    </row>
    <row r="69" spans="1:19" ht="14.4" x14ac:dyDescent="0.3">
      <c r="A69" s="62"/>
      <c r="B69" s="62"/>
      <c r="C69" s="17"/>
      <c r="D69" s="17"/>
      <c r="E69" s="62"/>
      <c r="F69" s="62"/>
      <c r="G69" s="62"/>
      <c r="H69" s="62"/>
      <c r="I69" s="74"/>
      <c r="J69" s="17"/>
      <c r="K69" s="17"/>
      <c r="L69" s="17"/>
      <c r="M69" s="17"/>
      <c r="N69" s="17"/>
      <c r="O69" s="17"/>
      <c r="P69" s="17"/>
      <c r="Q69" s="17"/>
      <c r="R69" s="17"/>
      <c r="S69" s="17"/>
    </row>
    <row r="70" spans="1:19" ht="14.4" x14ac:dyDescent="0.3">
      <c r="A70" s="12"/>
      <c r="B70" s="12"/>
      <c r="C70" s="17"/>
      <c r="D70" s="17"/>
      <c r="E70" s="76"/>
      <c r="F70" s="76"/>
      <c r="G70" s="76"/>
      <c r="H70" s="76"/>
      <c r="I70" s="74"/>
      <c r="J70" s="17"/>
      <c r="K70" s="17"/>
      <c r="L70" s="17"/>
      <c r="M70" s="17"/>
      <c r="N70" s="17"/>
      <c r="O70" s="17"/>
      <c r="P70" s="17"/>
      <c r="Q70" s="17"/>
      <c r="R70" s="17"/>
      <c r="S70" s="17"/>
    </row>
    <row r="71" spans="1:19" ht="14.4" x14ac:dyDescent="0.3">
      <c r="A71" s="12"/>
      <c r="B71" s="12"/>
      <c r="C71" s="17"/>
      <c r="D71" s="17"/>
      <c r="E71" s="76"/>
      <c r="F71" s="76"/>
      <c r="G71" s="76"/>
      <c r="H71" s="76"/>
      <c r="I71" s="74"/>
      <c r="J71" s="17"/>
      <c r="K71" s="17"/>
      <c r="L71" s="17"/>
      <c r="M71" s="17"/>
      <c r="N71" s="17"/>
      <c r="O71" s="17"/>
      <c r="P71" s="17"/>
      <c r="Q71" s="17"/>
      <c r="R71" s="17"/>
      <c r="S71" s="17"/>
    </row>
    <row r="72" spans="1:19" ht="14.4" x14ac:dyDescent="0.3">
      <c r="A72" s="12"/>
      <c r="B72" s="12"/>
      <c r="C72" s="17"/>
      <c r="D72" s="17"/>
      <c r="E72" s="76"/>
      <c r="F72" s="76"/>
      <c r="G72" s="76"/>
      <c r="H72" s="76"/>
      <c r="I72" s="74"/>
      <c r="J72" s="17"/>
      <c r="K72" s="17"/>
      <c r="L72" s="17"/>
      <c r="M72" s="17"/>
      <c r="N72" s="17"/>
      <c r="O72" s="17"/>
      <c r="P72" s="17"/>
      <c r="Q72" s="17"/>
      <c r="R72" s="17"/>
      <c r="S72" s="17"/>
    </row>
    <row r="73" spans="1:19" ht="14.4" x14ac:dyDescent="0.3">
      <c r="A73" s="12"/>
      <c r="B73" s="12"/>
      <c r="C73" s="17"/>
      <c r="D73" s="17"/>
      <c r="E73" s="76"/>
      <c r="F73" s="76"/>
      <c r="G73" s="76"/>
      <c r="H73" s="76"/>
      <c r="I73" s="74"/>
      <c r="J73" s="17"/>
      <c r="K73" s="17"/>
      <c r="L73" s="17"/>
      <c r="M73" s="17"/>
      <c r="N73" s="17"/>
      <c r="O73" s="17"/>
      <c r="P73" s="17"/>
      <c r="Q73" s="17"/>
      <c r="R73" s="17"/>
      <c r="S73" s="17"/>
    </row>
    <row r="74" spans="1:19" x14ac:dyDescent="0.25">
      <c r="A74" s="12"/>
      <c r="B74" s="12"/>
      <c r="C74" s="17"/>
      <c r="D74" s="17"/>
      <c r="E74" s="12"/>
      <c r="F74" s="12"/>
      <c r="G74" s="12"/>
      <c r="H74" s="12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</row>
    <row r="75" spans="1:19" ht="14.4" x14ac:dyDescent="0.3">
      <c r="A75" s="62"/>
      <c r="B75" s="62"/>
      <c r="C75" s="17"/>
      <c r="D75" s="17"/>
      <c r="E75" s="77"/>
      <c r="F75" s="77"/>
      <c r="G75" s="77"/>
      <c r="H75" s="7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</row>
    <row r="76" spans="1:19" ht="14.4" x14ac:dyDescent="0.3">
      <c r="A76" s="62"/>
      <c r="B76" s="62"/>
      <c r="C76" s="17"/>
      <c r="D76" s="17"/>
      <c r="E76" s="77"/>
      <c r="F76" s="77"/>
      <c r="G76" s="77"/>
      <c r="H76" s="7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</row>
    <row r="77" spans="1:19" x14ac:dyDescent="0.25">
      <c r="A77" s="78"/>
      <c r="B77" s="78"/>
      <c r="C77" s="17"/>
      <c r="D77" s="17"/>
      <c r="E77" s="61"/>
      <c r="F77" s="12"/>
      <c r="G77" s="12"/>
      <c r="H77" s="12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</row>
    <row r="78" spans="1:19" ht="14.4" x14ac:dyDescent="0.3">
      <c r="A78" s="59"/>
      <c r="B78" s="59"/>
      <c r="C78" s="17"/>
      <c r="D78" s="17"/>
      <c r="E78" s="60"/>
      <c r="F78" s="60"/>
      <c r="G78" s="60"/>
      <c r="H78" s="60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</row>
    <row r="79" spans="1:19" x14ac:dyDescent="0.25">
      <c r="A79" s="12"/>
      <c r="B79" s="12"/>
      <c r="C79" s="61"/>
      <c r="D79" s="61"/>
      <c r="E79" s="12"/>
      <c r="F79" s="12"/>
      <c r="G79" s="12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</row>
    <row r="80" spans="1:19" ht="14.4" x14ac:dyDescent="0.3">
      <c r="A80" s="62"/>
      <c r="B80" s="62"/>
      <c r="C80" s="63"/>
      <c r="D80" s="63"/>
      <c r="E80" s="63"/>
      <c r="F80" s="63"/>
      <c r="G80" s="63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</row>
    <row r="81" spans="1:7" ht="14.4" x14ac:dyDescent="0.3">
      <c r="A81" s="12"/>
      <c r="B81" s="12"/>
      <c r="C81" s="64"/>
      <c r="D81" s="64"/>
      <c r="E81" s="64"/>
      <c r="F81" s="64"/>
      <c r="G81" s="64"/>
    </row>
    <row r="82" spans="1:7" ht="14.4" x14ac:dyDescent="0.3">
      <c r="A82" s="12"/>
      <c r="B82" s="12"/>
      <c r="C82" s="64"/>
      <c r="D82" s="64"/>
      <c r="E82" s="64"/>
      <c r="F82" s="64"/>
      <c r="G82" s="64"/>
    </row>
    <row r="83" spans="1:7" ht="14.4" x14ac:dyDescent="0.3">
      <c r="A83" s="12"/>
      <c r="B83" s="12"/>
      <c r="C83" s="64"/>
      <c r="D83" s="64"/>
      <c r="E83" s="64"/>
      <c r="F83" s="64"/>
      <c r="G83" s="64"/>
    </row>
    <row r="84" spans="1:7" x14ac:dyDescent="0.25">
      <c r="A84"/>
      <c r="B84"/>
      <c r="C84"/>
      <c r="D84"/>
      <c r="E84"/>
      <c r="F84"/>
      <c r="G84"/>
    </row>
    <row r="85" spans="1:7" x14ac:dyDescent="0.25">
      <c r="A85"/>
      <c r="B85"/>
      <c r="C85"/>
      <c r="D85"/>
      <c r="E85"/>
      <c r="F85"/>
      <c r="G85"/>
    </row>
    <row r="86" spans="1:7" x14ac:dyDescent="0.25">
      <c r="A86"/>
      <c r="B86"/>
      <c r="C86"/>
      <c r="D86"/>
      <c r="E86"/>
      <c r="F86"/>
      <c r="G86"/>
    </row>
    <row r="87" spans="1:7" x14ac:dyDescent="0.25">
      <c r="A87"/>
      <c r="B87"/>
      <c r="C87"/>
      <c r="D87"/>
      <c r="E87"/>
      <c r="F87"/>
      <c r="G87"/>
    </row>
  </sheetData>
  <sheetProtection algorithmName="SHA-512" hashValue="8Pt4F5ILXQ0enjNfkufqJTFsN4p7vYuicRptpleSrq+IECR5iwW0E2cInzeU/+vHotcD/DseBDGZqWKxneIyVw==" saltValue="1FEtSw/nPy549uJf87RPTA==" spinCount="100000" sheet="1" objects="1" scenarios="1"/>
  <phoneticPr fontId="2" type="noConversion"/>
  <pageMargins left="0.7" right="0.7" top="0.75" bottom="0.75" header="0.3" footer="0.3"/>
  <pageSetup scale="57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workbookViewId="0">
      <pane ySplit="13" topLeftCell="A14" activePane="bottomLeft" state="frozen"/>
      <selection pane="bottomLeft" activeCell="B16" sqref="B16"/>
    </sheetView>
  </sheetViews>
  <sheetFormatPr defaultColWidth="8.88671875" defaultRowHeight="13.2" x14ac:dyDescent="0.25"/>
  <cols>
    <col min="1" max="1" width="47.109375" customWidth="1"/>
    <col min="6" max="7" width="0" hidden="1" customWidth="1"/>
    <col min="8" max="8" width="27.33203125" customWidth="1"/>
    <col min="9" max="10" width="8.88671875" customWidth="1"/>
    <col min="11" max="12" width="8.88671875" hidden="1" customWidth="1"/>
  </cols>
  <sheetData>
    <row r="1" spans="1:14" ht="17.399999999999999" x14ac:dyDescent="0.3">
      <c r="A1" s="7" t="s">
        <v>20</v>
      </c>
    </row>
    <row r="2" spans="1:14" ht="17.399999999999999" x14ac:dyDescent="0.3">
      <c r="A2" s="7" t="s">
        <v>139</v>
      </c>
    </row>
    <row r="3" spans="1:14" ht="17.399999999999999" x14ac:dyDescent="0.3">
      <c r="A3" s="7" t="s">
        <v>21</v>
      </c>
    </row>
    <row r="4" spans="1:14" ht="15" x14ac:dyDescent="0.25">
      <c r="A4" s="53"/>
    </row>
    <row r="6" spans="1:14" x14ac:dyDescent="0.25">
      <c r="A6" s="1"/>
      <c r="B6" s="58" t="s">
        <v>60</v>
      </c>
      <c r="C6" s="66"/>
      <c r="D6" s="66"/>
      <c r="E6" s="66"/>
      <c r="F6" s="66"/>
      <c r="G6" s="66"/>
      <c r="H6" s="66"/>
      <c r="I6" s="12"/>
      <c r="J6" s="12"/>
      <c r="K6" s="12"/>
      <c r="L6" s="12"/>
      <c r="M6" s="12"/>
      <c r="N6" s="12"/>
    </row>
    <row r="7" spans="1:14" x14ac:dyDescent="0.25">
      <c r="A7" s="1"/>
      <c r="B7" s="2"/>
      <c r="C7" s="2"/>
      <c r="D7" s="2"/>
      <c r="E7" s="2"/>
      <c r="F7" s="2"/>
      <c r="G7" s="2"/>
    </row>
    <row r="8" spans="1:14" x14ac:dyDescent="0.25">
      <c r="A8" s="45" t="s">
        <v>70</v>
      </c>
      <c r="B8" s="12" t="str">
        <f>Data!B13</f>
        <v>Sample University</v>
      </c>
      <c r="C8" s="27"/>
      <c r="D8" s="27"/>
      <c r="E8" s="2"/>
      <c r="F8" s="2"/>
      <c r="G8" s="2"/>
    </row>
    <row r="9" spans="1:14" x14ac:dyDescent="0.25">
      <c r="A9" s="1"/>
      <c r="B9" s="2"/>
      <c r="C9" s="2"/>
      <c r="D9" s="2"/>
      <c r="E9" s="2"/>
      <c r="F9" s="2"/>
      <c r="G9" s="2"/>
    </row>
    <row r="10" spans="1:14" x14ac:dyDescent="0.25">
      <c r="A10" s="1"/>
      <c r="B10" s="2"/>
      <c r="C10" s="2"/>
      <c r="D10" s="2"/>
      <c r="E10" s="2"/>
      <c r="F10" s="2"/>
      <c r="G10" s="2"/>
    </row>
    <row r="11" spans="1:14" x14ac:dyDescent="0.25">
      <c r="A11" s="30" t="s">
        <v>201</v>
      </c>
      <c r="B11" s="39"/>
      <c r="C11" s="39"/>
      <c r="D11" s="39"/>
      <c r="E11" s="39"/>
      <c r="F11" s="39"/>
      <c r="G11" s="39"/>
      <c r="H11" s="29"/>
    </row>
    <row r="12" spans="1:14" x14ac:dyDescent="0.25">
      <c r="A12" s="17"/>
      <c r="B12" s="27"/>
      <c r="C12" s="27"/>
      <c r="D12" s="27"/>
      <c r="E12" s="27"/>
      <c r="F12" s="27"/>
      <c r="G12" s="27"/>
      <c r="H12" s="12"/>
    </row>
    <row r="13" spans="1:14" x14ac:dyDescent="0.25">
      <c r="B13" s="2" t="s">
        <v>83</v>
      </c>
      <c r="C13" s="2" t="s">
        <v>84</v>
      </c>
      <c r="D13" s="2" t="s">
        <v>85</v>
      </c>
      <c r="E13" s="2" t="s">
        <v>86</v>
      </c>
      <c r="F13" s="2" t="s">
        <v>87</v>
      </c>
      <c r="G13" s="2" t="s">
        <v>88</v>
      </c>
      <c r="H13" s="2" t="s">
        <v>191</v>
      </c>
    </row>
    <row r="14" spans="1:14" x14ac:dyDescent="0.25">
      <c r="A14" s="8" t="s">
        <v>1</v>
      </c>
      <c r="B14" s="3"/>
      <c r="C14" s="3"/>
      <c r="D14" s="3"/>
      <c r="E14" s="3"/>
      <c r="F14" s="3"/>
      <c r="G14" s="3"/>
    </row>
    <row r="15" spans="1:14" x14ac:dyDescent="0.25">
      <c r="A15" s="25" t="s">
        <v>37</v>
      </c>
      <c r="B15" s="120">
        <v>0</v>
      </c>
      <c r="C15" s="87">
        <f t="shared" ref="C15:G28" si="0">B15*$L$15</f>
        <v>0</v>
      </c>
      <c r="D15" s="87">
        <f t="shared" si="0"/>
        <v>0</v>
      </c>
      <c r="E15" s="87">
        <f t="shared" si="0"/>
        <v>0</v>
      </c>
      <c r="F15" s="16">
        <f t="shared" si="0"/>
        <v>0</v>
      </c>
      <c r="G15" s="16">
        <f t="shared" si="0"/>
        <v>0</v>
      </c>
      <c r="L15">
        <v>1.02</v>
      </c>
    </row>
    <row r="16" spans="1:14" x14ac:dyDescent="0.25">
      <c r="A16" s="17" t="s">
        <v>38</v>
      </c>
      <c r="B16" s="121"/>
      <c r="C16" s="88">
        <f t="shared" si="0"/>
        <v>0</v>
      </c>
      <c r="D16" s="88">
        <f t="shared" si="0"/>
        <v>0</v>
      </c>
      <c r="E16" s="88">
        <f t="shared" si="0"/>
        <v>0</v>
      </c>
      <c r="F16" s="13">
        <f t="shared" si="0"/>
        <v>0</v>
      </c>
      <c r="G16" s="13">
        <f t="shared" si="0"/>
        <v>0</v>
      </c>
    </row>
    <row r="17" spans="1:7" x14ac:dyDescent="0.25">
      <c r="A17" s="17" t="s">
        <v>39</v>
      </c>
      <c r="B17" s="121"/>
      <c r="C17" s="88">
        <f t="shared" si="0"/>
        <v>0</v>
      </c>
      <c r="D17" s="88">
        <f t="shared" si="0"/>
        <v>0</v>
      </c>
      <c r="E17" s="88">
        <f t="shared" si="0"/>
        <v>0</v>
      </c>
      <c r="F17" s="13">
        <f t="shared" si="0"/>
        <v>0</v>
      </c>
      <c r="G17" s="13">
        <f t="shared" si="0"/>
        <v>0</v>
      </c>
    </row>
    <row r="18" spans="1:7" x14ac:dyDescent="0.25">
      <c r="A18" s="17" t="s">
        <v>41</v>
      </c>
      <c r="B18" s="121"/>
      <c r="C18" s="88">
        <f t="shared" si="0"/>
        <v>0</v>
      </c>
      <c r="D18" s="88">
        <f t="shared" si="0"/>
        <v>0</v>
      </c>
      <c r="E18" s="88">
        <f t="shared" si="0"/>
        <v>0</v>
      </c>
      <c r="F18" s="13">
        <f t="shared" si="0"/>
        <v>0</v>
      </c>
      <c r="G18" s="13">
        <f t="shared" si="0"/>
        <v>0</v>
      </c>
    </row>
    <row r="19" spans="1:7" x14ac:dyDescent="0.25">
      <c r="A19" s="19" t="s">
        <v>8</v>
      </c>
      <c r="B19" s="121"/>
      <c r="C19" s="88">
        <f t="shared" si="0"/>
        <v>0</v>
      </c>
      <c r="D19" s="88">
        <f t="shared" si="0"/>
        <v>0</v>
      </c>
      <c r="E19" s="88">
        <f t="shared" si="0"/>
        <v>0</v>
      </c>
      <c r="F19" s="13">
        <f t="shared" si="0"/>
        <v>0</v>
      </c>
      <c r="G19" s="13">
        <f t="shared" si="0"/>
        <v>0</v>
      </c>
    </row>
    <row r="20" spans="1:7" x14ac:dyDescent="0.25">
      <c r="A20" s="19" t="s">
        <v>40</v>
      </c>
      <c r="B20" s="121"/>
      <c r="C20" s="88">
        <f t="shared" si="0"/>
        <v>0</v>
      </c>
      <c r="D20" s="88">
        <f t="shared" si="0"/>
        <v>0</v>
      </c>
      <c r="E20" s="88">
        <f t="shared" si="0"/>
        <v>0</v>
      </c>
      <c r="F20" s="13">
        <f t="shared" si="0"/>
        <v>0</v>
      </c>
      <c r="G20" s="13">
        <f t="shared" si="0"/>
        <v>0</v>
      </c>
    </row>
    <row r="21" spans="1:7" x14ac:dyDescent="0.25">
      <c r="A21" s="19" t="s">
        <v>14</v>
      </c>
      <c r="B21" s="121"/>
      <c r="C21" s="88">
        <f t="shared" si="0"/>
        <v>0</v>
      </c>
      <c r="D21" s="88">
        <f t="shared" si="0"/>
        <v>0</v>
      </c>
      <c r="E21" s="88">
        <f t="shared" si="0"/>
        <v>0</v>
      </c>
      <c r="F21" s="13">
        <f t="shared" si="0"/>
        <v>0</v>
      </c>
      <c r="G21" s="13">
        <f t="shared" si="0"/>
        <v>0</v>
      </c>
    </row>
    <row r="22" spans="1:7" x14ac:dyDescent="0.25">
      <c r="A22" s="19" t="s">
        <v>43</v>
      </c>
      <c r="B22" s="121"/>
      <c r="C22" s="88">
        <f t="shared" si="0"/>
        <v>0</v>
      </c>
      <c r="D22" s="88">
        <f t="shared" si="0"/>
        <v>0</v>
      </c>
      <c r="E22" s="88">
        <f t="shared" si="0"/>
        <v>0</v>
      </c>
      <c r="F22" s="13">
        <f t="shared" si="0"/>
        <v>0</v>
      </c>
      <c r="G22" s="13">
        <f t="shared" si="0"/>
        <v>0</v>
      </c>
    </row>
    <row r="23" spans="1:7" x14ac:dyDescent="0.25">
      <c r="A23" s="19" t="s">
        <v>44</v>
      </c>
      <c r="B23" s="121"/>
      <c r="C23" s="88">
        <f t="shared" si="0"/>
        <v>0</v>
      </c>
      <c r="D23" s="88">
        <f t="shared" si="0"/>
        <v>0</v>
      </c>
      <c r="E23" s="88">
        <f t="shared" si="0"/>
        <v>0</v>
      </c>
      <c r="F23" s="13">
        <f t="shared" si="0"/>
        <v>0</v>
      </c>
      <c r="G23" s="13">
        <f t="shared" si="0"/>
        <v>0</v>
      </c>
    </row>
    <row r="24" spans="1:7" x14ac:dyDescent="0.25">
      <c r="A24" s="19" t="s">
        <v>45</v>
      </c>
      <c r="B24" s="121"/>
      <c r="C24" s="88">
        <f t="shared" si="0"/>
        <v>0</v>
      </c>
      <c r="D24" s="88">
        <f t="shared" si="0"/>
        <v>0</v>
      </c>
      <c r="E24" s="88">
        <f t="shared" si="0"/>
        <v>0</v>
      </c>
      <c r="F24" s="13">
        <f t="shared" si="0"/>
        <v>0</v>
      </c>
      <c r="G24" s="13">
        <f t="shared" si="0"/>
        <v>0</v>
      </c>
    </row>
    <row r="25" spans="1:7" x14ac:dyDescent="0.25">
      <c r="A25" s="19" t="s">
        <v>42</v>
      </c>
      <c r="B25" s="121"/>
      <c r="C25" s="88">
        <f t="shared" si="0"/>
        <v>0</v>
      </c>
      <c r="D25" s="88">
        <f t="shared" si="0"/>
        <v>0</v>
      </c>
      <c r="E25" s="88">
        <f t="shared" si="0"/>
        <v>0</v>
      </c>
      <c r="F25" s="13">
        <f t="shared" si="0"/>
        <v>0</v>
      </c>
      <c r="G25" s="13">
        <f t="shared" si="0"/>
        <v>0</v>
      </c>
    </row>
    <row r="26" spans="1:7" x14ac:dyDescent="0.25">
      <c r="A26" s="17" t="s">
        <v>46</v>
      </c>
      <c r="B26" s="121"/>
      <c r="C26" s="88">
        <f t="shared" si="0"/>
        <v>0</v>
      </c>
      <c r="D26" s="88">
        <f t="shared" si="0"/>
        <v>0</v>
      </c>
      <c r="E26" s="88">
        <f t="shared" si="0"/>
        <v>0</v>
      </c>
      <c r="F26" s="13">
        <f t="shared" si="0"/>
        <v>0</v>
      </c>
      <c r="G26" s="13">
        <f t="shared" si="0"/>
        <v>0</v>
      </c>
    </row>
    <row r="27" spans="1:7" x14ac:dyDescent="0.25">
      <c r="A27" s="12" t="s">
        <v>11</v>
      </c>
      <c r="B27" s="121"/>
      <c r="C27" s="88">
        <f t="shared" si="0"/>
        <v>0</v>
      </c>
      <c r="D27" s="88">
        <f t="shared" si="0"/>
        <v>0</v>
      </c>
      <c r="E27" s="88">
        <f t="shared" si="0"/>
        <v>0</v>
      </c>
      <c r="F27" s="13">
        <f t="shared" si="0"/>
        <v>0</v>
      </c>
      <c r="G27" s="13">
        <f t="shared" si="0"/>
        <v>0</v>
      </c>
    </row>
    <row r="28" spans="1:7" x14ac:dyDescent="0.25">
      <c r="A28" s="17" t="s">
        <v>75</v>
      </c>
      <c r="B28" s="121"/>
      <c r="C28" s="88">
        <f t="shared" si="0"/>
        <v>0</v>
      </c>
      <c r="D28" s="88">
        <f t="shared" si="0"/>
        <v>0</v>
      </c>
      <c r="E28" s="88">
        <f t="shared" si="0"/>
        <v>0</v>
      </c>
      <c r="F28" s="13">
        <f t="shared" si="0"/>
        <v>0</v>
      </c>
      <c r="G28" s="13">
        <f t="shared" si="0"/>
        <v>0</v>
      </c>
    </row>
    <row r="30" spans="1:7" x14ac:dyDescent="0.25">
      <c r="A30" s="1" t="s">
        <v>258</v>
      </c>
      <c r="B30" s="37">
        <f t="shared" ref="B30:G30" si="1">SUM(B15:B28)</f>
        <v>0</v>
      </c>
      <c r="C30" s="37">
        <f t="shared" si="1"/>
        <v>0</v>
      </c>
      <c r="D30" s="37">
        <f t="shared" si="1"/>
        <v>0</v>
      </c>
      <c r="E30" s="37">
        <f t="shared" si="1"/>
        <v>0</v>
      </c>
      <c r="F30" s="37">
        <f t="shared" si="1"/>
        <v>0</v>
      </c>
      <c r="G30" s="37">
        <f t="shared" si="1"/>
        <v>0</v>
      </c>
    </row>
    <row r="32" spans="1:7" x14ac:dyDescent="0.25">
      <c r="A32" s="19" t="s">
        <v>183</v>
      </c>
    </row>
    <row r="33" spans="1:14" x14ac:dyDescent="0.25">
      <c r="A33" s="89" t="s">
        <v>61</v>
      </c>
      <c r="B33" s="90"/>
      <c r="C33" s="88">
        <f t="shared" ref="C33:G35" si="2">B33*$L$15</f>
        <v>0</v>
      </c>
      <c r="D33" s="88">
        <f t="shared" si="2"/>
        <v>0</v>
      </c>
      <c r="E33" s="88">
        <f t="shared" si="2"/>
        <v>0</v>
      </c>
      <c r="F33" s="88">
        <f t="shared" si="2"/>
        <v>0</v>
      </c>
      <c r="G33" s="88">
        <f t="shared" si="2"/>
        <v>0</v>
      </c>
      <c r="H33" s="81"/>
      <c r="I33" s="81"/>
      <c r="J33" s="81"/>
      <c r="K33" s="81"/>
      <c r="L33" s="81"/>
      <c r="M33" s="81"/>
      <c r="N33" s="81"/>
    </row>
    <row r="34" spans="1:14" x14ac:dyDescent="0.25">
      <c r="A34" s="89" t="s">
        <v>61</v>
      </c>
      <c r="B34" s="81"/>
      <c r="C34" s="88">
        <f t="shared" si="2"/>
        <v>0</v>
      </c>
      <c r="D34" s="88">
        <f t="shared" si="2"/>
        <v>0</v>
      </c>
      <c r="E34" s="88">
        <f t="shared" si="2"/>
        <v>0</v>
      </c>
      <c r="F34" s="88">
        <f t="shared" si="2"/>
        <v>0</v>
      </c>
      <c r="G34" s="88">
        <f t="shared" si="2"/>
        <v>0</v>
      </c>
      <c r="H34" s="81"/>
      <c r="I34" s="81"/>
      <c r="J34" s="81"/>
      <c r="K34" s="81"/>
      <c r="L34" s="81"/>
      <c r="M34" s="81"/>
      <c r="N34" s="81"/>
    </row>
    <row r="35" spans="1:14" x14ac:dyDescent="0.25">
      <c r="A35" s="89" t="s">
        <v>61</v>
      </c>
      <c r="B35" s="81"/>
      <c r="C35" s="88">
        <f t="shared" si="2"/>
        <v>0</v>
      </c>
      <c r="D35" s="88">
        <f t="shared" si="2"/>
        <v>0</v>
      </c>
      <c r="E35" s="88">
        <f t="shared" si="2"/>
        <v>0</v>
      </c>
      <c r="F35" s="88">
        <f t="shared" si="2"/>
        <v>0</v>
      </c>
      <c r="G35" s="88">
        <f t="shared" si="2"/>
        <v>0</v>
      </c>
      <c r="H35" s="81"/>
      <c r="I35" s="81"/>
      <c r="J35" s="81"/>
      <c r="K35" s="81"/>
      <c r="L35" s="81"/>
      <c r="M35" s="81"/>
      <c r="N35" s="81"/>
    </row>
    <row r="36" spans="1:14" x14ac:dyDescent="0.25">
      <c r="A36" s="81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</row>
    <row r="37" spans="1:14" x14ac:dyDescent="0.25">
      <c r="A37" s="81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</row>
    <row r="38" spans="1:14" x14ac:dyDescent="0.25">
      <c r="A38" s="82" t="s">
        <v>253</v>
      </c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</row>
    <row r="39" spans="1:14" x14ac:dyDescent="0.25">
      <c r="A39" s="82"/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</row>
    <row r="40" spans="1:14" x14ac:dyDescent="0.25">
      <c r="A40" s="89"/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</row>
    <row r="41" spans="1:14" x14ac:dyDescent="0.25">
      <c r="A41" s="89"/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</row>
    <row r="42" spans="1:14" x14ac:dyDescent="0.25">
      <c r="A42" s="89"/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</row>
    <row r="43" spans="1:14" x14ac:dyDescent="0.25">
      <c r="A43" s="81"/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</row>
  </sheetData>
  <sheetProtection algorithmName="SHA-512" hashValue="CNqaQDqz45OQ1EJVbjrBJB4KEjdL5os4GrW1E6VW+6RCHqK9R+rYNYehhCUbWHBSfaaSz6J9eVdFu6zCFpEklQ==" saltValue="oavImt5iORW/4Y2a3/mSkg==" spinCount="100000" sheet="1" objects="1" scenarios="1"/>
  <phoneticPr fontId="2" type="noConversion"/>
  <pageMargins left="0.7" right="0.7" top="0.75" bottom="0.75" header="0.3" footer="0.3"/>
  <pageSetup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Cover</vt:lpstr>
      <vt:lpstr>Instructions</vt:lpstr>
      <vt:lpstr>Summary</vt:lpstr>
      <vt:lpstr>Project Description</vt:lpstr>
      <vt:lpstr>Data</vt:lpstr>
      <vt:lpstr>Enrollment</vt:lpstr>
      <vt:lpstr>Revenue</vt:lpstr>
      <vt:lpstr>Personnel</vt:lpstr>
      <vt:lpstr>Operating Expense</vt:lpstr>
      <vt:lpstr>Projected Savings</vt:lpstr>
      <vt:lpstr>KPIs</vt:lpstr>
      <vt:lpstr>KPIs!Print_Area</vt:lpstr>
      <vt:lpstr>Summary!Print_Area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 Staisloff</dc:creator>
  <cp:lastModifiedBy>Colleen Keller</cp:lastModifiedBy>
  <cp:lastPrinted>2015-05-20T12:08:04Z</cp:lastPrinted>
  <dcterms:created xsi:type="dcterms:W3CDTF">2006-03-14T17:18:14Z</dcterms:created>
  <dcterms:modified xsi:type="dcterms:W3CDTF">2015-09-28T20:31:44Z</dcterms:modified>
</cp:coreProperties>
</file>