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defaultThemeVersion="124226"/>
  <mc:AlternateContent xmlns:mc="http://schemas.openxmlformats.org/markup-compatibility/2006">
    <mc:Choice Requires="x15">
      <x15ac:absPath xmlns:x15ac="http://schemas.microsoft.com/office/spreadsheetml/2010/11/ac" url="C:\Users\joannagrama\Downloads\"/>
    </mc:Choice>
  </mc:AlternateContent>
  <xr:revisionPtr revIDLastSave="0" documentId="8_{2DC120DC-617E-4129-86AE-84094F1E5659}" xr6:coauthVersionLast="43" xr6:coauthVersionMax="43" xr10:uidLastSave="{00000000-0000-0000-0000-000000000000}"/>
  <bookViews>
    <workbookView xWindow="28680" yWindow="-120" windowWidth="29040" windowHeight="17640" activeTab="5" xr2:uid="{00000000-000D-0000-FFFF-FFFF00000000}"/>
  </bookViews>
  <sheets>
    <sheet name="Introduction" sheetId="9" r:id="rId1"/>
    <sheet name="How to Use" sheetId="7" r:id="rId2"/>
    <sheet name="Risk List Unsorted" sheetId="3" r:id="rId3"/>
    <sheet name="Sort by Risk Type" sheetId="4" r:id="rId4"/>
    <sheet name="Sort by IT Domain" sheetId="5" r:id="rId5"/>
    <sheet name="Risk Assessment" sheetId="11" r:id="rId6"/>
    <sheet name="Acknowledgments" sheetId="8" r:id="rId7"/>
  </sheets>
  <externalReferences>
    <externalReference r:id="rId8"/>
  </externalReferences>
  <definedNames>
    <definedName name="_xlnm._FilterDatabase" localSheetId="5" hidden="1">'Risk Assessment'!$A$1:$D$1</definedName>
    <definedName name="_xlnm._FilterDatabase" localSheetId="2" hidden="1">'Risk List Unsorted'!$A$1:$F$1</definedName>
    <definedName name="_xlnm._FilterDatabase" localSheetId="4" hidden="1">'Sort by IT Domain'!$A$1:$N$36</definedName>
    <definedName name="_xlnm._FilterDatabase" localSheetId="3" hidden="1">'Sort by Risk Type'!$A$1:$I$36</definedName>
    <definedName name="Impact">'[1]Data Lookups'!$A$6:$A$9</definedName>
    <definedName name="Liklihood">'[1]Data Lookups'!$A$1:$A$4</definedName>
    <definedName name="Velocity">'[1]Data Lookups'!$A$12:$A$15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11" l="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3" i="11"/>
  <c r="H2" i="11"/>
  <c r="L1" i="5"/>
  <c r="K1" i="5"/>
  <c r="J1" i="5"/>
  <c r="I1" i="5"/>
  <c r="H1" i="5"/>
  <c r="G1" i="5"/>
  <c r="F1" i="5"/>
  <c r="E1" i="5"/>
  <c r="D1" i="5"/>
  <c r="C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Joanna Grama</author>
  </authors>
  <commentList>
    <comment ref="E1" authorId="0" shapeId="0" xr:uid="{00000000-0006-0000-0500-000001000000}">
      <text>
        <r>
          <rPr>
            <b/>
            <sz val="9"/>
            <color indexed="81"/>
            <rFont val="Tahoma"/>
            <family val="2"/>
          </rPr>
          <t>Likelihood</t>
        </r>
        <r>
          <rPr>
            <sz val="9"/>
            <color indexed="81"/>
            <rFont val="Tahoma"/>
            <family val="2"/>
          </rPr>
          <t>:  How likely it is for the risk to be realized?
1 = Low. Events that are unlikely to happen within a year.
2 = Medium. Events that are somewhat likely to happen within a year.
3 = High. Events that are likely to happen within a year.</t>
        </r>
        <r>
          <rPr>
            <b/>
            <sz val="9"/>
            <color indexed="81"/>
            <rFont val="Tahoma"/>
            <family val="2"/>
          </rPr>
          <t xml:space="preserve">
</t>
        </r>
        <r>
          <rPr>
            <sz val="9"/>
            <color indexed="81"/>
            <rFont val="Tahoma"/>
            <charset val="1"/>
          </rPr>
          <t xml:space="preserve">
</t>
        </r>
      </text>
    </comment>
    <comment ref="F1" authorId="0" shapeId="0" xr:uid="{00000000-0006-0000-0500-000002000000}">
      <text>
        <r>
          <rPr>
            <b/>
            <sz val="9"/>
            <color indexed="81"/>
            <rFont val="Tahoma"/>
            <family val="2"/>
          </rPr>
          <t>Impact:</t>
        </r>
        <r>
          <rPr>
            <sz val="9"/>
            <color indexed="81"/>
            <rFont val="Tahoma"/>
            <family val="2"/>
          </rPr>
          <t xml:space="preserve"> What is the impact to the institution if the risk is realized?
1 = Low. Little or no effect on the institution; low costs/reputational damage.
2 = Medium. Moderate effect on the institution; moderate costs/reputational damage.
3 = High. Significant effect on the institution; severe costs/reputational damage.</t>
        </r>
        <r>
          <rPr>
            <b/>
            <sz val="9"/>
            <color indexed="81"/>
            <rFont val="Tahoma"/>
            <family val="2"/>
          </rPr>
          <t xml:space="preserve">
</t>
        </r>
        <r>
          <rPr>
            <sz val="9"/>
            <color indexed="81"/>
            <rFont val="Tahoma"/>
            <family val="2"/>
          </rPr>
          <t xml:space="preserve">
</t>
        </r>
      </text>
    </comment>
    <comment ref="G1" authorId="0" shapeId="0" xr:uid="{00000000-0006-0000-0500-000003000000}">
      <text>
        <r>
          <rPr>
            <b/>
            <sz val="9"/>
            <color indexed="81"/>
            <rFont val="Tahoma"/>
            <family val="2"/>
          </rPr>
          <t>Velocity:</t>
        </r>
        <r>
          <rPr>
            <sz val="9"/>
            <color indexed="81"/>
            <rFont val="Tahoma"/>
            <family val="2"/>
          </rPr>
          <t xml:space="preserve">  What is the speed with which the institution will feel the impact if the risk is realized (also considered an impact time horizon)?
1 = Low. Institution will feel the impact of the realized risk effects in 12+ months.
2 = Medium. Institution will feel the impact of the realized risk effects in 6-12 months.
3 = High. Institution will feel the impact of the realized risk effects in 0-6 months. </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<sst xmlns="http://schemas.openxmlformats.org/spreadsheetml/2006/main" count="485" uniqueCount="154">
  <si>
    <t>ID No.</t>
  </si>
  <si>
    <t>Risk Statement</t>
  </si>
  <si>
    <t>Risk Causes</t>
  </si>
  <si>
    <t>Risk Impacts</t>
  </si>
  <si>
    <t>Additional Notes</t>
  </si>
  <si>
    <t>Risk Citation</t>
  </si>
  <si>
    <t>COBIT 5, EDM 1.01-1.03, EDM 2.01 (COBIT Risk Scenario Category 1, 10)</t>
  </si>
  <si>
    <t>COBIT 5, EDM 1.01, APO 1.01, APO 7.01, APO 7.02 (COBIT Risk Scenario Category 4, 10)</t>
  </si>
  <si>
    <t>COBIT 5, APO 1.01, 7.01 (COBIT Risk Scenario Category 4)</t>
  </si>
  <si>
    <t>No succession plan for key institutional IT leaders (e.g., CIO, CISO, CTO, CPO, etc.)</t>
  </si>
  <si>
    <t>COBIT 5, EDM 1.01, EDM 1.02, APO 7.01 (COBIT Risk Scenario Category 4, 10)</t>
  </si>
  <si>
    <t>COBIT 5, EDM 2.01, APO 5.03, APO 6.02, BAI 1.03</t>
  </si>
  <si>
    <t>ISACA Publication, "Risk Scenarios, using COBIT 5 for Risk."</t>
  </si>
  <si>
    <t>Compliance</t>
  </si>
  <si>
    <t>Financial</t>
  </si>
  <si>
    <t>System/Service/IT Lifecycle</t>
  </si>
  <si>
    <t>Operational</t>
  </si>
  <si>
    <t>Reputational</t>
  </si>
  <si>
    <t>Strategic</t>
  </si>
  <si>
    <t>Notes</t>
  </si>
  <si>
    <t>COBIT 5, APO 4.03-4.06 (COBIT Rick Scenario Category 7, 20)</t>
  </si>
  <si>
    <t>Association of College and University Auditors (ACUA), Risk Dictionary (used with permission)</t>
  </si>
  <si>
    <t>IT management aims and directions not communicated to critical user areas</t>
  </si>
  <si>
    <t>COBIT 5, EDM 2.01, APO 1.04 (COBIT Risk Scenario Category 1, 10)</t>
  </si>
  <si>
    <t>COBIT 5, BAI 2.01, 3.01-3.05 (COBIT Risk Scenario Category 9)</t>
  </si>
  <si>
    <t>COBIT 5, BAI 1.02-1.13 (COBIT Risk Scenario Category 3)</t>
  </si>
  <si>
    <t>No process for identifying and allocating costs attributable to IT services</t>
  </si>
  <si>
    <t>COBIT 5, EDM 2.01-2.03, APO 6.03, BAI 3.04  (COBIT Risk Scenario Category 3)</t>
  </si>
  <si>
    <t>No process for measuring and managing IT performance</t>
  </si>
  <si>
    <t>COBIT 5,BAI 4.05 (COBIT Risk Scenario Category 6)</t>
  </si>
  <si>
    <t>COBIT 5, DSS 6.04-6.05 (COBIT Risk Scenario Category 6)</t>
  </si>
  <si>
    <t>COBIT 5, APO 1.03, APO 1.08, DSS 5.01, DSS 5.07 (COBIT Risk Scenario Category 15, 16)</t>
  </si>
  <si>
    <t>COBIT 5, DSS 1.01 (COBIT Risk Scenario Category 6, 7, 8, 9)</t>
  </si>
  <si>
    <t>COBIT 5, BAI 3.04, APO 10.02-10.05 (COBIT Risk Scenario Category 11)
See also Cloud Controls Matrix Working Group, Cloud Controls Matrix, https://cloudsecurityalliance.org/group/cloud-controls-matrix/</t>
  </si>
  <si>
    <t>IT communications and networks not protected from complete or intermittent failure</t>
  </si>
  <si>
    <t>X</t>
  </si>
  <si>
    <t>COBIT 5, DSS 1.04-1.05; DSS 4.03-4.04; DCC 5.05 (COBIT Risk Scenario Category 5, 14, 18, 19)</t>
  </si>
  <si>
    <t>Lack of senior management support; lack of communication of central vetting process to staff/employees; failure to understand the need to protect institutional data</t>
  </si>
  <si>
    <t>Lack of senior management support; failure to understand information security concepts; lack of funding to support policy development activities; lack of funding for training; lack of user training</t>
  </si>
  <si>
    <t>COBIT 5, MEA 3.01-3.03; DSS 5.02 (Risk Scenario Category 6, 12)</t>
  </si>
  <si>
    <t>Lack of senior management support; complexity of business processes and automated systems; lack of funding and tools to support security incident response; failure to update incident response strategies; failure to test incident response plans; lack of staff with incident response expertise</t>
  </si>
  <si>
    <t>COBIT 5, APO 13.01-13.03, DSS 5.02, DSS 5.07 (COBIT Risk Scenario Category 15, 16)</t>
  </si>
  <si>
    <t>NIST Cybersecurity Framework; ISO/IEC 27001:2013 A.9.1.2; NIST SP 800-53 Rev. 4 AC-3, CM-7
COBIT 5, DSS 1.04-1.05; DSS 4.03-4.04; DCC 5.05 (COBIT Risk Scenario Category 5, 14)</t>
  </si>
  <si>
    <t>Failure to use physical locks; failure of physical locks; physical locks easily disabled; failure to use authentication systems; failure of authentication systems; authentication systems easily disabled</t>
  </si>
  <si>
    <t>Institutional IT communication and data flows not documented</t>
  </si>
  <si>
    <t>Licenses and permits for institutional IT systems and software not maintained</t>
  </si>
  <si>
    <t>Failure of business, academic, or research processes; inability to execute on institutional mission; costs of outsourcing functions for a period of time; costs to recover data; regulatory implications for failure to meet legal or contractual requirements; loss of integrity in automated systems</t>
  </si>
  <si>
    <t>COBIT 5, DSS 6.02 (COBIT Risk Scenario Category 5)</t>
  </si>
  <si>
    <t>Lack of senior management support; complexity of IT infrastructure; lack of funding and tools for log management; lack of space to store logs; lack of tools to review and manage log entries; insufficient staff to attend to log management;</t>
  </si>
  <si>
    <t>COBIT 5, DSS 5.07, DSS 6.05 (COBIT Risk Scenario Category 6, 15)</t>
  </si>
  <si>
    <t>COBIT 5, APO 7.01-7.05 (COBIT Risk Scenario Category 4 &amp; 5)</t>
  </si>
  <si>
    <t>Business Continuity</t>
  </si>
  <si>
    <t>Lack of senior management support; complex university policies impacting higher education IT systems and data; lack of funding for training; lack of user training</t>
  </si>
  <si>
    <t>Project Management - Best practices for IT Professionals - R. Murch, 2001</t>
  </si>
  <si>
    <t>Leadership void in the event of separation of a key IT leader from the institution</t>
  </si>
  <si>
    <t>Lack of senior management support; complexity of business processes and automated systems; failure to ensure staff understand roles and responsibilities; failure to train staff on proper data entry; failure to incorporate automated processes to ensure valid data entry; failure to log data changes</t>
  </si>
  <si>
    <t>Unable to understand and recreate anomalies experienced in IT systems; unable to perform forensic analysis</t>
  </si>
  <si>
    <t>IT failure to understand institutional strategy; lack of institutional support for IT operations</t>
  </si>
  <si>
    <t>Lack of institutional support for IT operations</t>
  </si>
  <si>
    <t>Lack of institutional support for IT and information security operations</t>
  </si>
  <si>
    <t>Poor governance of enterprise information security efforts; inability to enhance, improve, or increase the effectiveness of institutional information security; data breaches; failure to meet regulatory compliance requirements; regulatory fines and expenses</t>
  </si>
  <si>
    <t>Lack of institutional support for IT operations; human nature not to plan for succession activities; lack of qualified internal staff for succession planning</t>
  </si>
  <si>
    <t>Lack of shared understanding by IT and business units that affects IT service delivery and projects</t>
  </si>
  <si>
    <t>Lack of senior management support; complexity of IT systems; complexity of cross-institutional IT projects; failure to assign a project manager or implement project management methodologies when engaging in IT projects; failure to inform stakeholders about project changes</t>
  </si>
  <si>
    <t>Institutional website unavailable for a period of time; staff and resource costs to repair website; institutional reputation loss; poor perception/reputation of IT</t>
  </si>
  <si>
    <t>Failure of business, academic, or research processes; inability to execute on institutional mission; costs of outsourcing functions for a period of time; costs to recover data; regulatory implications for failure to meet legal or contractual requirements; institutional reputation loss; poor perception/reputation of IT</t>
  </si>
  <si>
    <t>Loss of communications within and beyond campus network; failure of IT services; failure of emergency notification services; institutional reputation loss; poor perception/reputation of IT</t>
  </si>
  <si>
    <t>Failure to create and maintain sufficient and current policies and standards to protect the confidentiality, integrity, and availability of institutional data and IT resources (e.g., hardware, devices, data, and software)</t>
  </si>
  <si>
    <t>Inadequate cyber security incident or event response</t>
  </si>
  <si>
    <t>Audit logs on critical IT systems and processes not maintained</t>
  </si>
  <si>
    <t>Failure of business processes (e.g., payroll, tax, HR functions); inability to execute on institutional mission; inability to participate in research activities; costs of outsourcing functions for a period of time; costs to recover data; regulatory implications for failure to meet legal or contractual requirements; institutional reputation loss; poor perception/reputation of IT</t>
  </si>
  <si>
    <t>Areas housing critical IT assets (e.g., hardware, devices, data, and software) or services physically inaccessible, inoperable, or unsuitable for human access</t>
  </si>
  <si>
    <t>Data breach or leak of sensitive information (e.g., academic, business, or research data)</t>
  </si>
  <si>
    <t>IT governance and priorities not aligned with institutional priorities</t>
  </si>
  <si>
    <t>Failure to designate leadership (e.g., an individual or individuals) for institutional oversight and strategic direction for IT operations</t>
  </si>
  <si>
    <t>Poor governance of enterprise IT; inability to use IT to strategically support institutional mission (admissions, research, institutional operations, outreach to the community); inability to enhance, improve, or increase the provision of enterprise IT operations; creation of fiefdoms leading to inefficiencies and duplication of effort</t>
  </si>
  <si>
    <t>Failure to designate leadership (e.g., an individual or individuals) for institutional oversight and strategic direction for information security activities</t>
  </si>
  <si>
    <t>IT assets (e.g., hardware, devices, data, and software) and systems not prioritized based on their classification, criticality, and institutional value</t>
  </si>
  <si>
    <t>Lack of senior management support; complexity of business processes and automated systems; lack of funding and tools for prioritization efforts; failure to update prioritization when conditions change; stakeholder failure to agree on resource prioritization</t>
  </si>
  <si>
    <t>IT assets (e.g., hardware, devices, data, and software), systems, and services outdated, do not support institutional needs (admissions, academic, business operations, research, etc.)</t>
  </si>
  <si>
    <t>Complex and inflexible institutional enterprise IT architecture (not scalable for current needs); failure to adopt new IT infrastructure and/or services in a timely manner to support institutional needs</t>
  </si>
  <si>
    <t>Lack of senior management support; failure to understand IT management priorities; failure to prioritize communications to critical user areas; lack of multiple communication channels (e.g., e-mail, print media, other electronic media) to convey information to user areas; failure of users to pay attention</t>
  </si>
  <si>
    <t>Uses of university IT systems that contravene management aims; poor governance of enterprise IT; inability to use IT to strategically support institutional mission (admissions, research, institutional operations, outreach to the community); inability to enhance, improve, or increase the provision of enterprise IT operations; inefficiencies and duplication of effort; poor perception/reputation of enterprise IT</t>
  </si>
  <si>
    <t>Lack of senior management support; failure of IT staff to understand business processes and how IT services can benefit those process; failure of business staff to understand IT processes; inability to identify and document business processes; mutual disrespect</t>
  </si>
  <si>
    <t>IT projects not managed in terms of budget, scheduling, scope, priority, and delivery</t>
  </si>
  <si>
    <t>Lack of senior management support; complexity of IT systems; complexity of institutional cost-allocation process; inability to calculate TCO of providing IT services; failure to account for indirect costs such as software license and upgrade fees</t>
  </si>
  <si>
    <t>Lack of senior management support; complexity of IT infrastructure; lack of funding and tools for performance management or metrics; insufficient staff to attend to performance management; failure to inform institutional audience about performance management</t>
  </si>
  <si>
    <t>No process for managing IT problems to ensure they are adequately resolved or for investigating causes to prevent recurrence</t>
  </si>
  <si>
    <t>Lack of senior management support; complexity of IT infrastructure; lack of funding and tools for service management; insufficient staff to attend to service management; failure to inform institutional audience about support processes; insufficiently skilled staff to investigate and resolve problems</t>
  </si>
  <si>
    <t>Incorrect information on public-facing institutional resources (e.g., website, social media streams)</t>
  </si>
  <si>
    <t>Information on public websites out of date; internal posting mistakes made by staff; intentional or unintentional vandalism</t>
  </si>
  <si>
    <t>Critical institutional business and academic data (e.g., admissions, business operations, research, etc.) not available when needed</t>
  </si>
  <si>
    <t>IT personnel unable to access an area; emergency responders unable to access an area; unauthorized personnel possibly able to access the area; IT systems disabled or tampered with; failure of IT systems; theft of critical IT systems; theft of institutional data; unable to bring IT or other critical systems back online; destruction of backups of software, configurations, data, or logs</t>
  </si>
  <si>
    <t>Failure to control logical access and incorporate principles of least functionality to IT resources (e.g., hardware, devices, data, and software) and systems</t>
  </si>
  <si>
    <t>Failure to follow organized life-cycle management practices (development, acquisition, use, transfer, repair, replacement, destruction) for institutional IT resources and systems</t>
  </si>
  <si>
    <t>Lack of senior management support; complexity of IT processes and systems; lack of funding and tools to support life-cycle management efforts; failure to update documentation when conditions change; insufficient staff to attend to task efforts; failure to train IT staff on life-cycle management processes (including equipment removal and destruction, data deletion)</t>
  </si>
  <si>
    <t>Failure to document institutional IT infrastructure architecture and to implement change-control processes (including creating, maintaining, and revising baseline IT system configurations)</t>
  </si>
  <si>
    <t>Lack of senior management support; complexity of IT processes and systems; lack of funding and tools to support change-control processes and efforts; failure to update documentation when conditions change; insufficient staff to attend to task efforts; failure to train IT staff on change-control processes</t>
  </si>
  <si>
    <t>Lack of senior management support; complexity of IT processes and systems; lack of funding and tools for mapping efforts; failure to update maps/data flows when conditions change; insufficient staff to attend to task efforts</t>
  </si>
  <si>
    <t>Lack of senior management support; complexity of IT infrastructure and software licensing requirements; lack of funding and tools for licensing management; insufficient staff to attend to acquisition efforts; failure to train IT staff on the need for software/hardware licenses</t>
  </si>
  <si>
    <t>Lack of senior management support; complex regulatory environments impacting higher education IT systems and data (e.g., FERPA, HIPAA, GLBA, PCI, accessibility, export controls, etc.); lack of funding for training; lack of user training</t>
  </si>
  <si>
    <t>NIST Cybersecurity Framework; ISO/IEC 27001:2013 A.8.2.1; 
NIST SP 800-53 Rev. 4 CP-2, RA-2, SA-14 
COBIT 5, BAI 2.01 (COBIT Risk Scenario Category 6)</t>
  </si>
  <si>
    <t xml:space="preserve">COBIT 5, BAI 3.04, APO 10.02-10.05 (COBIT Risk Scenario Category 11)
See also Cloud Controls Matrix Working Group, Cloud Controls Matrix, https://cloudsecurityalliance.org/group/cloud-controls-matrix/
</t>
  </si>
  <si>
    <t>NIST Cybersecurity Framework; 
ISO/IEC 27001:2013 A.17.1.3; 
NIST SP 800-53 Rev.4 CP-4, IR-3, PM-14; 
COBIT 5, DSS 4.03-4.04 (COBIT Risk Scenario Category 5, 13)</t>
  </si>
  <si>
    <t>NIST Cybersecurity Framework; 
ISO/IEC 27001:2013 A.5.1.1; 
NIST SP 800-53 Rev. 4 -1 controls from all families</t>
  </si>
  <si>
    <t>NIST Cybersecurity Framework; 
ISO/IEC 27001:2013 A.8.2.3, A.8.3.1, A.8.3.2, A.8.3.3, A.11.2.7; 
NIST SP 800-53 Rev. 4 CM-8, MP-6, PE-16
COBIT 5, APO 1.01, BAI 1.01, BAI 1.02-1.13, BAI 4.01-4.05 (COBIT Risk Scenario Category 2, 8, 9)</t>
  </si>
  <si>
    <t>NIST Cybersecurity Framework; 
ISO/IEC 27001:2013 A.12.1.2, A.12.5.1, A.12.6.2, A.14.2.2, A.14.2.3, A.14.2.4; 
NIST SP 800-53 Rev. 4 CM-3, CM-4, SA-10;
COBIT 5, BAI 4.04-4.05, BAI 10.04-10.05 (COBIT Risk Scenario Category 8)</t>
  </si>
  <si>
    <t>NIST Cybersecurity Framework; 
ISO/IEC 27001:2013 A.13.2.1; 
NIST SP 800-53 Rev. 4 AC-4, CA-3, CA-9, PL-8</t>
  </si>
  <si>
    <t>COBIT 5, MEA 3.01-3.03; DSS 5.02, APO 1.01, APO 7.01-7.05 (Risk Scenario Category 6, 12, 17) 
ISACA, Using COBIT 5 for Risk, "Risk Scenarios," and ISACA,  COBIT 5, "Enabling Processes."</t>
  </si>
  <si>
    <t>NIST Cybersecurity Framework; 
ISO/IEC 27001:2013 A.8.2.3, A.8.3.1, A.8.3.2, A.11.2.7; 
NIST SP 800-53 Rev. 4 MP-6; 
COBIT 5, MEA 3.01-3.03; DSS 5.02, APO 1.01, APO 7.01-7.05 (Risk Scenario Category 6, 12, 17);
ISACA, Using COBIT 5 for Risk, "Risk Scenarios," and ISACA,  COBIT 5, "Enabling Processes."</t>
  </si>
  <si>
    <t>NIST Cybersecurity Framework; 
ISO/IEC 27001:2013 A.13.1.1, A.13.2.1; 
COBIT 5, DSS 5.02 (COBIT Risk Scenario Category 16)
NIST SP 800-53 Rev. 4 AC-4, AC-17, AC-18, CP-8, SC-7</t>
  </si>
  <si>
    <t>Impact</t>
  </si>
  <si>
    <t>Score</t>
  </si>
  <si>
    <t>Velocity (Horizon)</t>
  </si>
  <si>
    <t>Poor governance of enterprise IT; inability to use IT to strategically support institutional mission (admissions, research, institutional operations, outreach to the community); inability to enhance, improve, or increase the provision of enterprise IT operations; inefficiencies and duplication of effort; poor perception/reputation of enterprise IT</t>
  </si>
  <si>
    <t>Relevant stakeholders not included in important IT investment decisions (e.g., priorities, technologies, new applications)</t>
  </si>
  <si>
    <t>Lack of senior management support; stakeholders fail to understand IT investment decisions (or provision of IT services in general); inability to identify stakeholders</t>
  </si>
  <si>
    <t>Uses of university IT systems that contravene good investment decision making; poor governance of enterprise IT; inability to use IT to strategically support institutional mission (admissions, research, institutional operations, outreach to the community); inability to enhance, improve, or increase the provision of enterprise IT operations; inefficiencies and duplication of effort; increased cost for providing IT services; poor perception/reputation of enterprise IT</t>
  </si>
  <si>
    <t>Multiple redundant resources in place (inefficient and costly for the institution); lack of institutional knowledge about where IT resources, systems, and data are located; inability to implement business continuity plans to support institutional operations; financial losses due to replacement of nonpriority systems; inability to execute strategic projects</t>
  </si>
  <si>
    <t>Poor governance of enterprise IT; inability to use IT to strategically support institutional mission (admissions, research, institutional operations, outreach to the community); inability to provide needed business, academic, research services; inability to enhance, improve, or increase the provision of enterprise IT operations; increased cost for providing IT services; failure to support user IT needs; poor perception/reputation of enterprise IT</t>
  </si>
  <si>
    <t>Inability to use IT to strategically support institutional mission (admissions, research, institutional operations, outreach to the community); inability to enhance, improve, or increase the provision of enterprise IT operations to support business, academic, or research processes; increased cost for providing IT services; failure of business process reengineering; distrust between organizational units</t>
  </si>
  <si>
    <t>Poor governance of enterprise IT; inability to use IT to strategically support institutional mission (admissions, research, institutional operations, outreach to the community); inability to enhance, improve, or increase the provision of enterprise IT operations; increased cost for providing IT services; failure of IT projects; poor perception/reputation of enterprise IT</t>
  </si>
  <si>
    <t>Poor governance of enterprise IT; inability to use IT to strategically support institutional mission (admissions, research, institutional operations, outreach to the community); inability to enhance, improve, or increase the provision of enterprise IT operations; increased cost for providing IT services</t>
  </si>
  <si>
    <t>Unable to address user problems in IT systems in a reliable manner; inefficient processing of support tasks (failure to gain efficiencies by tracking similar issues); inability to identify recurring issues; inability to prioritize support requisitions; failure to support business and academic processes; poor perception/reputation of IT</t>
  </si>
  <si>
    <t>Hardware failure; software failure; data deleted; facility destroyed; equipment lost/misplaced/stolen; lack of adequate backups; lack of source documents or input files; data on backups corrupted; backups unavailable (e.g., lost, stolen, missing); failure to make appropriate arrangements with vendors to provide redundant or support services; lack of understanding recovery point objective (RPO—how much data can be lost and recreated); failure to conduct, maintain, and periodically test backups</t>
  </si>
  <si>
    <t>Internet or campus network failure; hardware failure; software failure; data deleted; facility destroyed; equipment lost/misplaced/stolen (can be on the part of vendor or on institutional systems that interact with vendor systems); failure of authentication systems (vendor or institution); failure to make appropriate arrangements with vendors to provide redundant or support services; failure to develop and update business continuity strategies; failure to test business continuity plans; establishing unrealistic recovery time objectives (RTOs); lack of understanding of specific business objectives and critical processes</t>
  </si>
  <si>
    <t>Loss of access—for an unacceptable period of time—to IT systems and services hosted by another organization</t>
  </si>
  <si>
    <t>Internet or campus network failure; hardware failure; software failure; facilities destroyed; equipment lost/misplaced/stolen; intentional or unintentional vandalism; lack of redundant systems or IT resources; lack of funding to support redundancy; failure to develop and update business continuity strategies; failure to test business continuity plans</t>
  </si>
  <si>
    <t>Smoke, biological or chemical agents, asbestos, other hazards; lock failures; intentional or unintentional vandalism; natural disaster damage; access to facility not controlled</t>
  </si>
  <si>
    <t>Failure to make adequate plans for continuation of institutional business processes (e.g., admissions, academic, operational activities, and research) in the event of an extended IT outage</t>
  </si>
  <si>
    <t>Hardware failure; software failure; data deleted; facility destroyed; equipment lost/misplaced/stolen; lack of senior management support; complexity of business processes and automated systems; lack of funding and tools to support continuity planning efforts; failure to update business continuity strategies; failure to test business continuity plans; failure to ensure staff understand roles and responsibilities; failure to incorporate lessons learned into strategies; failure to address all phases of business continuity; establishing unrealistic recovery time objectives (RTOs); lack of understanding of specific business objectives and critical processes; lack of prioritization of critical business and IT processes; failure to make appropriate arrangements with vendors to provide redundant or support services</t>
  </si>
  <si>
    <t>Unable to recover systems and data to support business, academic, and research processes and activities in a timely manner; staff unable to understand roles/responsibilities; staff and resource expense to return to operations; failure to support institutional mission; institutional reputation loss; poor perception/reputation of IT</t>
  </si>
  <si>
    <t>No coordinated vetting and review process for third-party or cloud-computing services used to store, process, or transmit institutional data</t>
  </si>
  <si>
    <t>Multiple redundant services in place (inefficient and costly for the institution); institution unaware who its business partners are; institution unaware if institutional data are held by third parties; institution unable to ensure that third parties are following compliance requirements</t>
  </si>
  <si>
    <t>Improper use of university IT systems and institutional data; failure of users to protect critical institutional data when using IT resources (leading to data breach); institution subject to regulatory violations and fines; institutional reputation loss; poor perception/reputation of IT</t>
  </si>
  <si>
    <t>Lack of senior management support; complex regulatory environments impacting higher education IT systems and data (e.g., FERPA, HIPAA, GLBA, PCI, accessibility, export controls, etc.); complexity of IT systems, infrastructure, and services; lack of funding for data handling training; lack of user training; intentional user malfeasance; unintentional user error; hacking or infiltration by third parties</t>
  </si>
  <si>
    <t>Institution subject to regulatory violations and fines; costs of breach notification; costs of redress for individuals; loss of alumni donations; loss of research data; costs to mitigate underlying breach event; institutional reputation loss; poor perception/reputation of IT</t>
  </si>
  <si>
    <t>Unable to recover systems and data to support business, academic, and research processes and activities in a timely manner; staff and resource expense to return to operations following a security incident; unable to assist in legal investigations related to an incident; institutional reputation loss; poor perception/reputation of IT</t>
  </si>
  <si>
    <t>Failure to use authentication systems; failure of authentication systems; authentication systems easily disabled; giving user access to more systems and assets than is needed to complete staff tasks; failure to remove access when user separates from the institution or changes job duties; lack of staff with identity management expertise</t>
  </si>
  <si>
    <t>Unauthorized access to IT systems; IT systems disabled or tampered with; failure of IT systems; theft of critical IT systems; theft of institutional data; users mistakenly given more system access than is needed to complete job duties; inability to maintain the confidentiality of data in institutional systems</t>
  </si>
  <si>
    <t>Failure to control physical access to data centers/facilities and areas housing critical IT resources (e.g., hardware, devices, data, and software) and systems</t>
  </si>
  <si>
    <t>Unauthorized access to facilities or IT systems; IT systems disabled or tampered with; failure of IT systems; theft of critical IT systems; theft of institutional data</t>
  </si>
  <si>
    <t>Multiple redundant resources in place (inefficient and costly for the institution); institution unaware where its IT resources and systems are located; institution unaware how its data are transmitted or where its data are; institution unaware if IT resources or institutional data are held by third parties; institution unable to ensure its own or third-party adherence to compliance requirements; inability to support, prioritize, or understand criticality of systems for business continuity purposes; financial losses due to replacement of misplaced systems; regulatory fines for improper disposal of resources and/or data (data breach or toxic waste disposal); institutional reputation loss</t>
  </si>
  <si>
    <t>Multiple redundant resources in place (inefficient and costly for the institution); inability to support, prioritize, or understand criticality of systems for business continuity purposes; inability to provide a baseline configuration of successful IT operations; failure to understand the effect of IT configuration changes on business system processes; multiple departments making uncoordinated changes to IT systems; financial losses due to duplicative changes and required rollbacks</t>
  </si>
  <si>
    <t>Multiple redundant services/communication flows in place (inefficient and costly for the institution); institution unaware how its data are transmitted or where its data are; institution unaware if institutional data are held by third parties; institution unable to ensure its own or third-party adherence to compliance requirements; inability to support, prioritize, or understand criticality of systems for business continuity purposes</t>
  </si>
  <si>
    <t>Operation of IT resources and software in a manner that violates contractual terms; institution subject to contract liability; institutional reputation loss; poor perception/reputation of IT</t>
  </si>
  <si>
    <t>No process for ensuring institutional data remain complete, accurate, and valid during input, update, and storage</t>
  </si>
  <si>
    <t>Too few IT staff to ensure continuous IT system operations</t>
  </si>
  <si>
    <t>Inability to recruit and retain sufficient numbers of competent IT staff needed to support enterprise IT operations; failure to maintain the staffing levels or skill sets needed to support enterprise IT operations; any personal situation that renders personnel unable to attend to institutional duties (military service, family obligations, natural disaster, death); single expert in field separates from employment with institution; vendor personnel unavailable under similar scenarios as presented above; inability to be physically present on campus due to a natural disaster or civil disturbance</t>
  </si>
  <si>
    <t xml:space="preserve">Inability to enhance, improve, or increase the provision of enterprise IT operations; unable to operate/recover systems and data to support to support business, academic, and research processes and activities; overreliance on key staff; low employee morale; increased employee turnover; failure to support institutional mission  </t>
  </si>
  <si>
    <t>Users (e.g., students, faculty, staff, administrators, third parties) do not follow legal and regulatory requirements regarding the operation/use of IT systems and the use of institutional data</t>
  </si>
  <si>
    <t>Improper use of university IT systems and institutional data; failure of users to protect critical institutional data when using IT resources (leading to data breach); institution subject to regulatory violations and fines; institutional reputation loss</t>
  </si>
  <si>
    <t>Users (e.g., students, faculty, staff, administrators, third parties) do not follow university policies regarding the operation/use of IT systems and the use of institutional data</t>
  </si>
  <si>
    <t>Likelihood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</si>
</sst>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u/>
      <sz val="10"/>
      <color theme="10"/>
      <name val="Arial"/>
    </font>
    <font>
      <sz val="10"/>
      <name val="Arial"/>
      <family val="2"/>
    </font>
    <font>
      <sz val="10"/>
      <color rgb="FF000000"/>
      <name val="Arial"/>
      <family val="2"/>
    </font>
    <font>
      <sz val="8"/>
      <name val="Arial"/>
      <family val="2"/>
    </font>
    <font>
      <b/>
      <sz val="8"/>
      <name val="Arial"/>
      <family val="2"/>
    </font>
    <font>
      <u/>
      <sz val="8"/>
      <color rgb="FF0000FF"/>
      <name val="Arial"/>
      <family val="2"/>
    </font>
    <font>
      <u/>
      <sz val="8"/>
      <color theme="10"/>
      <name val="Arial"/>
      <family val="2"/>
    </font>
    <font>
      <sz val="8"/>
      <color rgb="FF000000"/>
      <name val="Arial"/>
      <family val="2"/>
    </font>
    <font>
      <b/>
      <sz val="8"/>
      <color rgb="FF000000"/>
      <name val="Arial"/>
      <family val="2"/>
    </font>
    <font>
      <sz val="9"/>
      <color indexed="81"/>
      <name val="Tahoma"/>
      <charset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applyFont="1" applyAlignment="1"/>
    <xf numFmtId="0" fontId="6" fillId="2" borderId="1" xfId="0" applyFont="1" applyFill="1" applyBorder="1" applyAlignment="1">
      <alignment textRotation="45" wrapText="1"/>
    </xf>
    <xf numFmtId="0" fontId="7" fillId="2" borderId="1" xfId="1" applyFont="1" applyFill="1" applyBorder="1" applyAlignment="1">
      <alignment textRotation="45" wrapText="1"/>
    </xf>
    <xf numFmtId="0" fontId="5" fillId="2" borderId="1" xfId="0" applyFont="1" applyFill="1" applyBorder="1" applyAlignment="1">
      <alignment textRotation="45" wrapText="1"/>
    </xf>
    <xf numFmtId="0" fontId="4" fillId="2" borderId="1" xfId="0" applyFont="1" applyFill="1" applyBorder="1" applyAlignment="1">
      <alignment wrapText="1"/>
    </xf>
    <xf numFmtId="0" fontId="4" fillId="0" borderId="0" xfId="0" applyFont="1" applyFill="1" applyBorder="1" applyAlignment="1">
      <alignment wrapText="1"/>
    </xf>
    <xf numFmtId="0" fontId="8" fillId="0" borderId="0" xfId="0" applyFont="1" applyFill="1" applyBorder="1" applyAlignment="1"/>
    <xf numFmtId="0" fontId="5" fillId="2" borderId="1" xfId="0" applyFont="1" applyFill="1" applyBorder="1" applyAlignment="1">
      <alignment horizontal="left" textRotation="45" wrapText="1"/>
    </xf>
    <xf numFmtId="0" fontId="4" fillId="0" borderId="0" xfId="0" applyFont="1" applyFill="1" applyBorder="1" applyAlignment="1"/>
    <xf numFmtId="49" fontId="5" fillId="0" borderId="0" xfId="0" applyNumberFormat="1" applyFont="1" applyFill="1" applyBorder="1" applyAlignment="1">
      <alignment wrapText="1"/>
    </xf>
    <xf numFmtId="49" fontId="4" fillId="0" borderId="0" xfId="0" applyNumberFormat="1" applyFont="1" applyFill="1" applyBorder="1" applyAlignment="1">
      <alignment wrapText="1"/>
    </xf>
    <xf numFmtId="49" fontId="8" fillId="0" borderId="0" xfId="0" applyNumberFormat="1" applyFont="1" applyFill="1" applyBorder="1" applyAlignment="1">
      <alignment wrapText="1"/>
    </xf>
    <xf numFmtId="0" fontId="8" fillId="0" borderId="0" xfId="0" applyFont="1" applyFill="1" applyBorder="1" applyAlignment="1">
      <alignment vertical="top" wrapText="1"/>
    </xf>
    <xf numFmtId="0" fontId="8" fillId="0" borderId="0" xfId="0" applyFont="1" applyBorder="1" applyAlignment="1">
      <alignment vertical="top" wrapText="1"/>
    </xf>
    <xf numFmtId="0" fontId="2" fillId="0" borderId="0" xfId="0" applyFont="1" applyFill="1" applyBorder="1" applyAlignment="1"/>
    <xf numFmtId="0" fontId="3" fillId="0" borderId="0" xfId="0" applyFont="1" applyFill="1" applyBorder="1" applyAlignment="1"/>
    <xf numFmtId="0" fontId="5" fillId="0" borderId="0" xfId="0" applyFont="1" applyFill="1" applyBorder="1" applyAlignment="1">
      <alignment wrapText="1"/>
    </xf>
    <xf numFmtId="0" fontId="4" fillId="0" borderId="0" xfId="0" applyNumberFormat="1" applyFont="1" applyFill="1" applyBorder="1" applyAlignment="1">
      <alignment horizontal="right" wrapText="1"/>
    </xf>
    <xf numFmtId="0" fontId="2" fillId="0" borderId="0" xfId="0" applyFont="1" applyFill="1" applyBorder="1" applyAlignment="1">
      <alignment wrapText="1"/>
    </xf>
    <xf numFmtId="49" fontId="4" fillId="0" borderId="0" xfId="0" applyNumberFormat="1" applyFont="1" applyFill="1" applyBorder="1" applyAlignment="1">
      <alignment horizontal="right" wrapText="1"/>
    </xf>
    <xf numFmtId="0" fontId="5" fillId="0" borderId="0" xfId="0" applyFont="1" applyFill="1" applyBorder="1" applyAlignment="1"/>
    <xf numFmtId="0" fontId="5" fillId="0" borderId="0" xfId="0" applyFont="1" applyFill="1" applyBorder="1" applyAlignment="1">
      <alignment horizontal="left" wrapText="1"/>
    </xf>
    <xf numFmtId="49" fontId="9" fillId="0" borderId="0" xfId="0" applyNumberFormat="1" applyFont="1" applyFill="1" applyBorder="1" applyAlignment="1">
      <alignment wrapText="1"/>
    </xf>
    <xf numFmtId="0" fontId="8" fillId="0" borderId="0"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ducause.edu/research-and-publications/research/core-data-service/about-core-data-service/it-domain-definitions"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7292340" cy="982218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58750"/>
          <a:ext cx="7292340" cy="9822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chemeClr val="tx1"/>
              </a:solidFill>
              <a:effectLst/>
              <a:latin typeface="+mn-lt"/>
              <a:ea typeface="+mn-ea"/>
              <a:cs typeface="+mn-cs"/>
            </a:rPr>
            <a:t>IT Risk Register Introduction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Ris</a:t>
          </a:r>
          <a:r>
            <a:rPr lang="en-US" sz="1100" baseline="0">
              <a:solidFill>
                <a:schemeClr val="tx1"/>
              </a:solidFill>
              <a:effectLst/>
              <a:latin typeface="+mn-lt"/>
              <a:ea typeface="+mn-ea"/>
              <a:cs typeface="+mn-cs"/>
            </a:rPr>
            <a:t>k </a:t>
          </a:r>
          <a:r>
            <a:rPr lang="en-US" sz="1100">
              <a:solidFill>
                <a:schemeClr val="tx1"/>
              </a:solidFill>
              <a:effectLst/>
              <a:latin typeface="+mn-lt"/>
              <a:ea typeface="+mn-ea"/>
              <a:cs typeface="+mn-cs"/>
            </a:rPr>
            <a:t>management is perceived as being hard to do, and institutions struggle to know where to begin. In fact, a 2014 ECAR study found that 81% of colleges and universities do not consider IT risk in their institutional strategic plans.</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Nonetheless, risk management is an important process that can help institutions identify, analyze, and prioritize the risks that may impact their ability to meet strategic goals.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Traditional IT risk-management processes start with risk identification, in which institutions inventory their IT systems and data and create an individualized list of the risks faced by each system. This can be a significant undertaking, often made more difficult by institutional culture and resource constraints. Because the risk inventory itself involves so much effort, the next step in the process—addressing those risks at a strategic level—often seems so daunting that many institutions don’t do it. Nevertheless, strategically addressing IT risk is a vital part of risk management. Rather than simply identifying risks related to physical inventories of assets in isolation, a </a:t>
          </a:r>
          <a:r>
            <a:rPr lang="en-US" sz="1100" i="1">
              <a:solidFill>
                <a:schemeClr val="tx1"/>
              </a:solidFill>
              <a:effectLst/>
              <a:latin typeface="+mn-lt"/>
              <a:ea typeface="+mn-ea"/>
              <a:cs typeface="+mn-cs"/>
            </a:rPr>
            <a:t>strategic</a:t>
          </a:r>
          <a:r>
            <a:rPr lang="en-US" sz="1100">
              <a:solidFill>
                <a:schemeClr val="tx1"/>
              </a:solidFill>
              <a:effectLst/>
              <a:latin typeface="+mn-lt"/>
              <a:ea typeface="+mn-ea"/>
              <a:cs typeface="+mn-cs"/>
            </a:rPr>
            <a:t> approach focuses on IT’s impact (or lack thereof) on institutional goals.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EDUCAUSE IT GRC Advisory Group created this IT Risk Register</a:t>
          </a:r>
          <a:r>
            <a:rPr lang="en-US" sz="1100" i="1">
              <a:solidFill>
                <a:schemeClr val="tx1"/>
              </a:solidFill>
              <a:effectLst/>
              <a:latin typeface="+mn-lt"/>
              <a:ea typeface="+mn-ea"/>
              <a:cs typeface="+mn-cs"/>
            </a:rPr>
            <a:t> </a:t>
          </a:r>
          <a:r>
            <a:rPr lang="en-US" sz="1100">
              <a:solidFill>
                <a:schemeClr val="tx1"/>
              </a:solidFill>
              <a:effectLst/>
              <a:latin typeface="+mn-lt"/>
              <a:ea typeface="+mn-ea"/>
              <a:cs typeface="+mn-cs"/>
            </a:rPr>
            <a:t>for institutional IT departments to get their strategic IT risk-management programs off the ground. The IT Risk Register is a sortable checklist that identifies common strategic IT risks and catalogues those risks according to common risk types and IT domains. It also contains a resource to help institutions conduct a qualitative risk assessment of the items listed in the register. Institutions can use this tool to jumpstart or improve their own IT risk-management programs. For instance, if an institution is just starting a risk-management program, the register can be used to pre-populate lists of risks for the institution to consider in its analysis. For an institution that already has a risk-management program, the register can be consulted to make sure that the institution has not inadvertently omitted any key risks.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This IT Risk Register supplements an institution's own thoughtful IT risk-management process. Institutions should note that the list of risks presented in this register is not exhaustive. Instead, it is a starting point for considering how to look at strategic risks within an IT organization. Not all risks will apply to all institutions. In addition, this risk register is not a risk-assessment tool or template. It does not prioritize risks against one another, nor does it spell out a particular method for evaluating the costs and benefits of addressing the identified risks. It is hoped, however, that the examples provided in this list will lead higher education institutions toward a more strategic and holistic appreciation of IT risk and an ability to integrate IT risk into the broader institutional risk profile. </a:t>
          </a:r>
        </a:p>
        <a:p>
          <a:r>
            <a:rPr lang="en-US" sz="1100">
              <a:solidFill>
                <a:schemeClr val="tx1"/>
              </a:solidFill>
              <a:effectLst/>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r>
            <a:rPr lang="en-US" sz="1100" baseline="300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en-US" sz="1100" baseline="30000">
              <a:solidFill>
                <a:schemeClr val="tx1"/>
              </a:solidFill>
              <a:effectLst/>
              <a:latin typeface="+mn-lt"/>
              <a:ea typeface="+mn-ea"/>
              <a:cs typeface="+mn-cs"/>
            </a:rPr>
            <a:t>1 </a:t>
          </a:r>
          <a:r>
            <a:rPr lang="en-US" sz="1100" i="1">
              <a:solidFill>
                <a:schemeClr val="tx1"/>
              </a:solidFill>
              <a:effectLst/>
              <a:latin typeface="+mn-lt"/>
              <a:ea typeface="+mn-ea"/>
              <a:cs typeface="+mn-cs"/>
            </a:rPr>
            <a:t>See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Bichsel, Jacqueline, and Patrick Feehan</a:t>
          </a:r>
          <a:r>
            <a:rPr lang="en-US" sz="1100" i="1">
              <a:solidFill>
                <a:schemeClr val="tx1"/>
              </a:solidFill>
              <a:effectLst/>
              <a:latin typeface="+mn-lt"/>
              <a:ea typeface="+mn-ea"/>
              <a:cs typeface="+mn-cs"/>
            </a:rPr>
            <a:t>. Getting Your Ducks in a Row: IT Governance, Risk, and Compliance Programs in Higher Education</a:t>
          </a:r>
          <a:r>
            <a:rPr lang="en-US" sz="1100">
              <a:solidFill>
                <a:schemeClr val="tx1"/>
              </a:solidFill>
              <a:effectLst/>
              <a:latin typeface="+mn-lt"/>
              <a:ea typeface="+mn-ea"/>
              <a:cs typeface="+mn-cs"/>
            </a:rPr>
            <a:t>. ECAR, June 2014. Available from http://www.educause.edu/library/resources/it-governance-risk-and-compliance-higher-education</a:t>
          </a:r>
        </a:p>
        <a:p>
          <a:endParaRPr lang="en-US" sz="1100">
            <a:solidFill>
              <a:schemeClr val="tx1"/>
            </a:solidFill>
            <a:effectLst/>
            <a:latin typeface="+mn-lt"/>
            <a:ea typeface="+mn-ea"/>
            <a:cs typeface="+mn-cs"/>
          </a:endParaRPr>
        </a:p>
        <a:p>
          <a:r>
            <a:rPr lang="en-US" sz="1100" b="0" i="0" baseline="0">
              <a:solidFill>
                <a:schemeClr val="tx1"/>
              </a:solidFill>
              <a:effectLst/>
              <a:latin typeface="+mn-lt"/>
              <a:ea typeface="+mn-ea"/>
              <a:cs typeface="+mn-cs"/>
            </a:rPr>
            <a:t>© EDUCAUSE 2015</a:t>
          </a:r>
          <a:endParaRPr lang="en-US" sz="1100" b="0" i="0">
            <a:solidFill>
              <a:schemeClr val="tx1"/>
            </a:solidFill>
            <a:effectLst/>
            <a:latin typeface="+mn-lt"/>
            <a:ea typeface="+mn-ea"/>
            <a:cs typeface="+mn-cs"/>
          </a:endParaRPr>
        </a:p>
        <a:p>
          <a:r>
            <a:rPr lang="en-US" sz="1100" b="0" i="0">
              <a:solidFill>
                <a:schemeClr val="tx1"/>
              </a:solidFill>
              <a:effectLst/>
              <a:latin typeface="+mn-lt"/>
              <a:ea typeface="+mn-ea"/>
              <a:cs typeface="+mn-cs"/>
            </a:rPr>
            <a:t>This work is licensed under a Creative Commons Attribution-NonCommercial-ShareAlike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4.0 International License (CC BY-NC-SA 4.0).</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Brought to You by the EDUCAUSE IT Governance, Risk, and Compliance Program</a:t>
          </a:r>
        </a:p>
        <a:p>
          <a:r>
            <a:rPr lang="en-US" sz="1100">
              <a:solidFill>
                <a:schemeClr val="tx1"/>
              </a:solidFill>
              <a:effectLst/>
              <a:latin typeface="+mn-lt"/>
              <a:ea typeface="+mn-ea"/>
              <a:cs typeface="+mn-cs"/>
            </a:rPr>
            <a:t>This risk register and the member advisory council that created it are part of the EDUCAUSE IT Governance, Risk, and Compliance program. The program provides resources that help IT professionals define and implement IT GRC activities on their campuses. Learn more and view additional resources at www.educause.edu/it-grc</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endParaRPr lang="en-US" sz="1100"/>
        </a:p>
      </xdr:txBody>
    </xdr:sp>
    <xdr:clientData/>
  </xdr:oneCellAnchor>
  <xdr:twoCellAnchor editAs="oneCell">
    <xdr:from>
      <xdr:col>0</xdr:col>
      <xdr:colOff>68580</xdr:colOff>
      <xdr:row>0</xdr:row>
      <xdr:rowOff>121920</xdr:rowOff>
    </xdr:from>
    <xdr:to>
      <xdr:col>3</xdr:col>
      <xdr:colOff>398145</xdr:colOff>
      <xdr:row>3</xdr:row>
      <xdr:rowOff>146050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68580" y="121920"/>
          <a:ext cx="2158365" cy="527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15240</xdr:colOff>
      <xdr:row>71</xdr:row>
      <xdr:rowOff>137160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0" y="167640"/>
          <a:ext cx="9768840" cy="1187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pPr algn="ctr"/>
          <a:r>
            <a:rPr lang="en-US" sz="1100" b="1">
              <a:solidFill>
                <a:schemeClr val="dk1"/>
              </a:solidFill>
              <a:effectLst/>
              <a:latin typeface="+mn-lt"/>
              <a:ea typeface="+mn-ea"/>
              <a:cs typeface="+mn-cs"/>
            </a:rPr>
            <a:t>How to Use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Items in this IT Risk Register can be sorted by </a:t>
          </a:r>
          <a:r>
            <a:rPr lang="en-US" sz="1100" i="1">
              <a:solidFill>
                <a:schemeClr val="dk1"/>
              </a:solidFill>
              <a:effectLst/>
              <a:latin typeface="+mn-lt"/>
              <a:ea typeface="+mn-ea"/>
              <a:cs typeface="+mn-cs"/>
            </a:rPr>
            <a:t>risk type</a:t>
          </a:r>
          <a:r>
            <a:rPr lang="en-US" sz="1100">
              <a:solidFill>
                <a:schemeClr val="dk1"/>
              </a:solidFill>
              <a:effectLst/>
              <a:latin typeface="+mn-lt"/>
              <a:ea typeface="+mn-ea"/>
              <a:cs typeface="+mn-cs"/>
            </a:rPr>
            <a:t>, which is based on the consequences that an institution can expect to face if the risk were realized. The following risk types are used in this register:</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Compliance: Risks that relate to a potential violation of a law or regulation or an institutional policy or requirement</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Financial: Risks that impact the institution’s financial resources or financial operations </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System/Service/IT Life Cycle: Risks that impact the </a:t>
          </a:r>
          <a:r>
            <a:rPr lang="en-US" sz="1100" i="1">
              <a:solidFill>
                <a:schemeClr val="dk1"/>
              </a:solidFill>
              <a:effectLst/>
              <a:latin typeface="+mn-lt"/>
              <a:ea typeface="+mn-ea"/>
              <a:cs typeface="+mn-cs"/>
            </a:rPr>
            <a:t>provisioning</a:t>
          </a:r>
          <a:r>
            <a:rPr lang="en-US" sz="1100">
              <a:solidFill>
                <a:schemeClr val="dk1"/>
              </a:solidFill>
              <a:effectLst/>
              <a:latin typeface="+mn-lt"/>
              <a:ea typeface="+mn-ea"/>
              <a:cs typeface="+mn-cs"/>
            </a:rPr>
            <a:t> of IT systems and services</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Operational: Risks that impact the day-to-day </a:t>
          </a:r>
          <a:r>
            <a:rPr lang="en-US" sz="1100" i="1">
              <a:solidFill>
                <a:schemeClr val="dk1"/>
              </a:solidFill>
              <a:effectLst/>
              <a:latin typeface="+mn-lt"/>
              <a:ea typeface="+mn-ea"/>
              <a:cs typeface="+mn-cs"/>
            </a:rPr>
            <a:t>operation</a:t>
          </a:r>
          <a:r>
            <a:rPr lang="en-US" sz="1100">
              <a:solidFill>
                <a:schemeClr val="dk1"/>
              </a:solidFill>
              <a:effectLst/>
              <a:latin typeface="+mn-lt"/>
              <a:ea typeface="+mn-ea"/>
              <a:cs typeface="+mn-cs"/>
            </a:rPr>
            <a:t> of IT systems and services</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Reputational: Risks that negatively affect institutional image, standing, or character</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Strategic: Risks that may have a lasting impact on an institution’s ability to pursue its overarching mission or strategic goals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Risks in the IT Risk Register can also be sorted by </a:t>
          </a:r>
          <a:r>
            <a:rPr lang="en-US" sz="1100" i="1">
              <a:solidFill>
                <a:schemeClr val="dk1"/>
              </a:solidFill>
              <a:effectLst/>
              <a:latin typeface="+mn-lt"/>
              <a:ea typeface="+mn-ea"/>
              <a:cs typeface="+mn-cs"/>
            </a:rPr>
            <a:t>IT domain</a:t>
          </a:r>
          <a:r>
            <a:rPr lang="en-US" sz="1100">
              <a:solidFill>
                <a:schemeClr val="dk1"/>
              </a:solidFill>
              <a:effectLst/>
              <a:latin typeface="+mn-lt"/>
              <a:ea typeface="+mn-ea"/>
              <a:cs typeface="+mn-cs"/>
            </a:rPr>
            <a:t>. For the most part, the IT domain categories used in this register correspond directly to the IT domains</a:t>
          </a:r>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 used in the EDUCAUSE Core Data Service.</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 This mapping enables institutions that complete the CDS survey each year to cross-reference risks on this list with data entered in CDS for their own risk-management activities. The following IT domain categories are used in this register:</a:t>
          </a:r>
        </a:p>
        <a:p>
          <a:pPr marL="171450" lvl="0" indent="-171450">
            <a:buFont typeface="Arial" panose="020B0604020202020204" pitchFamily="34" charset="0"/>
            <a:buChar char="•"/>
          </a:pPr>
          <a:r>
            <a:rPr lang="en-US" sz="1100">
              <a:solidFill>
                <a:schemeClr val="dk1"/>
              </a:solidFill>
              <a:effectLst/>
              <a:latin typeface="+mn-lt"/>
              <a:ea typeface="+mn-ea"/>
              <a:cs typeface="+mn-cs"/>
            </a:rPr>
            <a:t>Administration and Management of IT (CDS Module 1)	</a:t>
          </a:r>
        </a:p>
        <a:p>
          <a:pPr marL="171450" lvl="0" indent="-171450">
            <a:buFont typeface="Arial" panose="020B0604020202020204" pitchFamily="34" charset="0"/>
            <a:buChar char="•"/>
          </a:pPr>
          <a:r>
            <a:rPr lang="en-US" sz="1100">
              <a:solidFill>
                <a:schemeClr val="dk1"/>
              </a:solidFill>
              <a:effectLst/>
              <a:latin typeface="+mn-lt"/>
              <a:ea typeface="+mn-ea"/>
              <a:cs typeface="+mn-cs"/>
            </a:rPr>
            <a:t>IT Support Services (CDS Module 2)	</a:t>
          </a:r>
        </a:p>
        <a:p>
          <a:pPr marL="171450" lvl="0" indent="-171450">
            <a:buFont typeface="Arial" panose="020B0604020202020204" pitchFamily="34" charset="0"/>
            <a:buChar char="•"/>
          </a:pPr>
          <a:r>
            <a:rPr lang="en-US" sz="1100">
              <a:solidFill>
                <a:schemeClr val="dk1"/>
              </a:solidFill>
              <a:effectLst/>
              <a:latin typeface="+mn-lt"/>
              <a:ea typeface="+mn-ea"/>
              <a:cs typeface="+mn-cs"/>
            </a:rPr>
            <a:t>Educational Technology Services (CDS Module 3)	</a:t>
          </a:r>
        </a:p>
        <a:p>
          <a:pPr marL="171450" lvl="0" indent="-171450">
            <a:buFont typeface="Arial" panose="020B0604020202020204" pitchFamily="34" charset="0"/>
            <a:buChar char="•"/>
          </a:pPr>
          <a:r>
            <a:rPr lang="en-US" sz="1100">
              <a:solidFill>
                <a:schemeClr val="dk1"/>
              </a:solidFill>
              <a:effectLst/>
              <a:latin typeface="+mn-lt"/>
              <a:ea typeface="+mn-ea"/>
              <a:cs typeface="+mn-cs"/>
            </a:rPr>
            <a:t>Research Computing Services (CDS Module 4)	</a:t>
          </a:r>
        </a:p>
        <a:p>
          <a:pPr marL="171450" lvl="0" indent="-171450">
            <a:buFont typeface="Arial" panose="020B0604020202020204" pitchFamily="34" charset="0"/>
            <a:buChar char="•"/>
          </a:pPr>
          <a:r>
            <a:rPr lang="en-US" sz="1100">
              <a:solidFill>
                <a:schemeClr val="dk1"/>
              </a:solidFill>
              <a:effectLst/>
              <a:latin typeface="+mn-lt"/>
              <a:ea typeface="+mn-ea"/>
              <a:cs typeface="+mn-cs"/>
            </a:rPr>
            <a:t>Data Centers (CDS Module 5)	</a:t>
          </a:r>
        </a:p>
        <a:p>
          <a:pPr marL="171450" lvl="0" indent="-171450">
            <a:buFont typeface="Arial" panose="020B0604020202020204" pitchFamily="34" charset="0"/>
            <a:buChar char="•"/>
          </a:pPr>
          <a:r>
            <a:rPr lang="en-US" sz="1100">
              <a:solidFill>
                <a:schemeClr val="dk1"/>
              </a:solidFill>
              <a:effectLst/>
              <a:latin typeface="+mn-lt"/>
              <a:ea typeface="+mn-ea"/>
              <a:cs typeface="+mn-cs"/>
            </a:rPr>
            <a:t>Communications Infrastructure Services (CDS Module 6)		</a:t>
          </a:r>
        </a:p>
        <a:p>
          <a:pPr marL="171450" lvl="0" indent="-171450">
            <a:buFont typeface="Arial" panose="020B0604020202020204" pitchFamily="34" charset="0"/>
            <a:buChar char="•"/>
          </a:pPr>
          <a:r>
            <a:rPr lang="en-US" sz="1100">
              <a:solidFill>
                <a:schemeClr val="dk1"/>
              </a:solidFill>
              <a:effectLst/>
              <a:latin typeface="+mn-lt"/>
              <a:ea typeface="+mn-ea"/>
              <a:cs typeface="+mn-cs"/>
            </a:rPr>
            <a:t>Enterprise Infrastructure and Services (Used throughout CDS)</a:t>
          </a:r>
        </a:p>
        <a:p>
          <a:pPr marL="171450" lvl="0" indent="-171450">
            <a:buFont typeface="Arial" panose="020B0604020202020204" pitchFamily="34" charset="0"/>
            <a:buChar char="•"/>
          </a:pPr>
          <a:r>
            <a:rPr lang="en-US" sz="1100">
              <a:solidFill>
                <a:schemeClr val="dk1"/>
              </a:solidFill>
              <a:effectLst/>
              <a:latin typeface="+mn-lt"/>
              <a:ea typeface="+mn-ea"/>
              <a:cs typeface="+mn-cs"/>
            </a:rPr>
            <a:t>Information Security (CDS Module 7)	</a:t>
          </a:r>
        </a:p>
        <a:p>
          <a:pPr marL="171450" lvl="0" indent="-171450">
            <a:buFont typeface="Arial" panose="020B0604020202020204" pitchFamily="34" charset="0"/>
            <a:buChar char="•"/>
          </a:pPr>
          <a:r>
            <a:rPr lang="en-US" sz="1100">
              <a:solidFill>
                <a:schemeClr val="dk1"/>
              </a:solidFill>
              <a:effectLst/>
              <a:latin typeface="+mn-lt"/>
              <a:ea typeface="+mn-ea"/>
              <a:cs typeface="+mn-cs"/>
            </a:rPr>
            <a:t>Identity Management (CDS Module 7)	</a:t>
          </a:r>
        </a:p>
        <a:p>
          <a:pPr marL="171450" lvl="0" indent="-171450">
            <a:buFont typeface="Arial" panose="020B0604020202020204" pitchFamily="34" charset="0"/>
            <a:buChar char="•"/>
          </a:pPr>
          <a:r>
            <a:rPr lang="en-US" sz="1100">
              <a:solidFill>
                <a:schemeClr val="dk1"/>
              </a:solidFill>
              <a:effectLst/>
              <a:latin typeface="+mn-lt"/>
              <a:ea typeface="+mn-ea"/>
              <a:cs typeface="+mn-cs"/>
            </a:rPr>
            <a:t>Information Systems and Applications (CDS Module 8)		</a:t>
          </a:r>
        </a:p>
        <a:p>
          <a:pPr marL="171450" lvl="0" indent="-171450">
            <a:buFont typeface="Arial" panose="020B0604020202020204" pitchFamily="34" charset="0"/>
            <a:buChar char="•"/>
          </a:pPr>
          <a:r>
            <a:rPr lang="en-US" sz="1100">
              <a:solidFill>
                <a:schemeClr val="dk1"/>
              </a:solidFill>
              <a:effectLst/>
              <a:latin typeface="+mn-lt"/>
              <a:ea typeface="+mn-ea"/>
              <a:cs typeface="+mn-cs"/>
            </a:rPr>
            <a:t>Business</a:t>
          </a:r>
          <a:r>
            <a:rPr lang="en-US" sz="1100" baseline="0">
              <a:solidFill>
                <a:schemeClr val="dk1"/>
              </a:solidFill>
              <a:effectLst/>
              <a:latin typeface="+mn-lt"/>
              <a:ea typeface="+mn-ea"/>
              <a:cs typeface="+mn-cs"/>
            </a:rPr>
            <a:t> Continuity </a:t>
          </a:r>
          <a:r>
            <a:rPr lang="en-US" sz="1100">
              <a:solidFill>
                <a:schemeClr val="dk1"/>
              </a:solidFill>
              <a:effectLst/>
              <a:latin typeface="+mn-lt"/>
              <a:ea typeface="+mn-ea"/>
              <a:cs typeface="+mn-cs"/>
            </a:rPr>
            <a:t>(IT domain area added by the IT GRC Advisory Panel)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risks are listed in the register in the following ways:</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Worksheet tab called “Risk List Unsorted.” This lists of all of the risks in the IT Risk Register, with notes about the causes and impacts of each risk. In some instances, notes and source information for a particular risk have been included on this tab for further reference.</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Worksheet tab called “Sort by Risk Type.” This lists of all of the risks in the IT Risk Register, sorted by type. An institution that wants to view only “compliance” risks, for example, could filter the list according to the “compliance” column.  </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Worksheet tab called “Sort by IT Domain.” This lists of all of the risks in the IT Risk Register, sorted by IT domain (using the definitions provided by the Core Data Service). An institution that wants to view only “identity management” risks, for example, could filter the list according to the “identity management” column.  </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A notes column is included on the “Sort by Risk Type” and “Sort by IT Domain” worksheets for institutions to add their own notes related to a listed risk.</a:t>
          </a:r>
        </a:p>
        <a:p>
          <a:pPr marL="171450" lvl="0" indent="-171450" fontAlgn="base">
            <a:buFont typeface="Arial" panose="020B0604020202020204" pitchFamily="34" charset="0"/>
            <a:buChar char="•"/>
          </a:pPr>
          <a:r>
            <a:rPr lang="en-US" sz="1100">
              <a:solidFill>
                <a:schemeClr val="dk1"/>
              </a:solidFill>
              <a:effectLst/>
              <a:latin typeface="+mn-lt"/>
              <a:ea typeface="+mn-ea"/>
              <a:cs typeface="+mn-cs"/>
            </a:rPr>
            <a:t>Institutions may add their own columns and rows on each sheet to customize the register as necessary.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IT Risk Register also contains a qualitative risk assessment template ( the worksheet called "Risk Assessment") to assess the potential for the risks listed in the register to be realized.  Risks can be assessed according to three measures: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Likelihood</a:t>
          </a:r>
          <a:r>
            <a:rPr lang="en-US" sz="1100">
              <a:solidFill>
                <a:schemeClr val="dk1"/>
              </a:solidFill>
              <a:effectLst/>
              <a:latin typeface="+mn-lt"/>
              <a:ea typeface="+mn-ea"/>
              <a:cs typeface="+mn-cs"/>
            </a:rPr>
            <a:t>:  How likely it is for the risk to be realized?</a:t>
          </a:r>
        </a:p>
        <a:p>
          <a:r>
            <a:rPr lang="en-US" sz="1100">
              <a:solidFill>
                <a:schemeClr val="dk1"/>
              </a:solidFill>
              <a:effectLst/>
              <a:latin typeface="+mn-lt"/>
              <a:ea typeface="+mn-ea"/>
              <a:cs typeface="+mn-cs"/>
            </a:rPr>
            <a:t>1 = Low. Events that are unlikely to happen within a year.</a:t>
          </a:r>
        </a:p>
        <a:p>
          <a:r>
            <a:rPr lang="en-US" sz="1100">
              <a:solidFill>
                <a:schemeClr val="dk1"/>
              </a:solidFill>
              <a:effectLst/>
              <a:latin typeface="+mn-lt"/>
              <a:ea typeface="+mn-ea"/>
              <a:cs typeface="+mn-cs"/>
            </a:rPr>
            <a:t>2 = Medium. Events that are somewhat likely to happen within a year.</a:t>
          </a:r>
        </a:p>
        <a:p>
          <a:r>
            <a:rPr lang="en-US" sz="1100">
              <a:solidFill>
                <a:schemeClr val="dk1"/>
              </a:solidFill>
              <a:effectLst/>
              <a:latin typeface="+mn-lt"/>
              <a:ea typeface="+mn-ea"/>
              <a:cs typeface="+mn-cs"/>
            </a:rPr>
            <a:t>3 = High. Events that are likely to happen within a year.</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Impact</a:t>
          </a:r>
          <a:r>
            <a:rPr lang="en-US" sz="1100">
              <a:solidFill>
                <a:schemeClr val="dk1"/>
              </a:solidFill>
              <a:effectLst/>
              <a:latin typeface="+mn-lt"/>
              <a:ea typeface="+mn-ea"/>
              <a:cs typeface="+mn-cs"/>
            </a:rPr>
            <a:t>: What is the impact to the institution if the risk is realized?</a:t>
          </a:r>
        </a:p>
        <a:p>
          <a:r>
            <a:rPr lang="en-US" sz="1100">
              <a:solidFill>
                <a:schemeClr val="dk1"/>
              </a:solidFill>
              <a:effectLst/>
              <a:latin typeface="+mn-lt"/>
              <a:ea typeface="+mn-ea"/>
              <a:cs typeface="+mn-cs"/>
            </a:rPr>
            <a:t>1 = Low. Little or no effect on the institution; low costs/reputational damage.</a:t>
          </a:r>
        </a:p>
        <a:p>
          <a:r>
            <a:rPr lang="en-US" sz="1100">
              <a:solidFill>
                <a:schemeClr val="dk1"/>
              </a:solidFill>
              <a:effectLst/>
              <a:latin typeface="+mn-lt"/>
              <a:ea typeface="+mn-ea"/>
              <a:cs typeface="+mn-cs"/>
            </a:rPr>
            <a:t>2 = Medium. Moderate effect on the institution; moderate costs/reputational damage.</a:t>
          </a:r>
        </a:p>
        <a:p>
          <a:r>
            <a:rPr lang="en-US" sz="1100">
              <a:solidFill>
                <a:schemeClr val="dk1"/>
              </a:solidFill>
              <a:effectLst/>
              <a:latin typeface="+mn-lt"/>
              <a:ea typeface="+mn-ea"/>
              <a:cs typeface="+mn-cs"/>
            </a:rPr>
            <a:t>3 = High. Significant effect on the institution; severe costs/reputational damage.</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Velocity</a:t>
          </a:r>
          <a:r>
            <a:rPr lang="en-US" sz="1100">
              <a:solidFill>
                <a:schemeClr val="dk1"/>
              </a:solidFill>
              <a:effectLst/>
              <a:latin typeface="+mn-lt"/>
              <a:ea typeface="+mn-ea"/>
              <a:cs typeface="+mn-cs"/>
            </a:rPr>
            <a:t>:  What is the speed with which the institution will </a:t>
          </a:r>
          <a:r>
            <a:rPr lang="en-US" sz="1100" i="1">
              <a:solidFill>
                <a:schemeClr val="dk1"/>
              </a:solidFill>
              <a:effectLst/>
              <a:latin typeface="+mn-lt"/>
              <a:ea typeface="+mn-ea"/>
              <a:cs typeface="+mn-cs"/>
            </a:rPr>
            <a:t>feel the impact </a:t>
          </a:r>
          <a:r>
            <a:rPr lang="en-US" sz="1100" i="0">
              <a:solidFill>
                <a:schemeClr val="dk1"/>
              </a:solidFill>
              <a:effectLst/>
              <a:latin typeface="+mn-lt"/>
              <a:ea typeface="+mn-ea"/>
              <a:cs typeface="+mn-cs"/>
            </a:rPr>
            <a:t>if</a:t>
          </a:r>
          <a:r>
            <a:rPr lang="en-US" sz="1100" i="0" baseline="0">
              <a:solidFill>
                <a:schemeClr val="dk1"/>
              </a:solidFill>
              <a:effectLst/>
              <a:latin typeface="+mn-lt"/>
              <a:ea typeface="+mn-ea"/>
              <a:cs typeface="+mn-cs"/>
            </a:rPr>
            <a:t> the risk is </a:t>
          </a:r>
          <a:r>
            <a:rPr lang="en-US" sz="1100">
              <a:solidFill>
                <a:schemeClr val="dk1"/>
              </a:solidFill>
              <a:effectLst/>
              <a:latin typeface="+mn-lt"/>
              <a:ea typeface="+mn-ea"/>
              <a:cs typeface="+mn-cs"/>
            </a:rPr>
            <a:t>realized (also considered an impact time horizon)?</a:t>
          </a:r>
        </a:p>
        <a:p>
          <a:r>
            <a:rPr lang="en-US" sz="1100">
              <a:solidFill>
                <a:schemeClr val="dk1"/>
              </a:solidFill>
              <a:effectLst/>
              <a:latin typeface="+mn-lt"/>
              <a:ea typeface="+mn-ea"/>
              <a:cs typeface="+mn-cs"/>
            </a:rPr>
            <a:t>1 = Low. Institution will feel the impact of the realized risk effects in 12+ months.</a:t>
          </a:r>
        </a:p>
        <a:p>
          <a:r>
            <a:rPr lang="en-US" sz="1100">
              <a:solidFill>
                <a:schemeClr val="dk1"/>
              </a:solidFill>
              <a:effectLst/>
              <a:latin typeface="+mn-lt"/>
              <a:ea typeface="+mn-ea"/>
              <a:cs typeface="+mn-cs"/>
            </a:rPr>
            <a:t>2 = Medium. Institution will feel the impact of the realized risk effects in 6-12 months.</a:t>
          </a:r>
        </a:p>
        <a:p>
          <a:r>
            <a:rPr lang="en-US" sz="1100">
              <a:solidFill>
                <a:schemeClr val="dk1"/>
              </a:solidFill>
              <a:effectLst/>
              <a:latin typeface="+mn-lt"/>
              <a:ea typeface="+mn-ea"/>
              <a:cs typeface="+mn-cs"/>
            </a:rPr>
            <a:t>3 = High. Institution will feel the impact of the realized risk effects in 0-6 months.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product of these three measures can be used to help institutions prioritize</a:t>
          </a:r>
          <a:r>
            <a:rPr lang="en-US" sz="1100" baseline="0">
              <a:solidFill>
                <a:schemeClr val="dk1"/>
              </a:solidFill>
              <a:effectLst/>
              <a:latin typeface="+mn-lt"/>
              <a:ea typeface="+mn-ea"/>
              <a:cs typeface="+mn-cs"/>
            </a:rPr>
            <a:t> their risk response activities. Higher scores correlate to a risk that may be more important for an institution to address.  The risk assessment template also uses color (red = high; yellow = medium; green = low) to indicate higher scores.</a:t>
          </a:r>
          <a:endParaRPr lang="en-US"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aseline="300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aseline="30000">
              <a:solidFill>
                <a:schemeClr val="dk1"/>
              </a:solidFill>
              <a:effectLst/>
              <a:latin typeface="+mn-lt"/>
              <a:ea typeface="+mn-ea"/>
              <a:cs typeface="+mn-cs"/>
            </a:rPr>
            <a:t>---------------------------------</a:t>
          </a:r>
          <a:endParaRPr lang="en-US">
            <a:effectLst/>
          </a:endParaRPr>
        </a:p>
        <a:p>
          <a:r>
            <a:rPr lang="en-US" sz="1100" baseline="30000"/>
            <a:t>1</a:t>
          </a:r>
          <a:r>
            <a:rPr lang="en-US" sz="1100"/>
            <a:t> </a:t>
          </a:r>
          <a:r>
            <a:rPr lang="en-US" sz="1100" i="1"/>
            <a:t>See</a:t>
          </a:r>
          <a:r>
            <a:rPr lang="en-US" sz="1100"/>
            <a:t> EDUCAUSE Core Data Service IT domain definitions, available at: http://www.educause.edu/research-and-publications/research/core-data-service/about-core-data-service/it-domain-definitions </a:t>
          </a:r>
        </a:p>
        <a:p>
          <a:r>
            <a:rPr lang="en-US" sz="1100" baseline="30000"/>
            <a:t>2</a:t>
          </a:r>
          <a:r>
            <a:rPr lang="en-US" sz="1100"/>
            <a:t> EDUCAUSE Core Data Service, available at: http://www.educause.edu/research-and-publications/research/core-data-service </a:t>
          </a:r>
        </a:p>
        <a:p>
          <a:endParaRPr lang="en-US" sz="1100"/>
        </a:p>
        <a:p>
          <a:endParaRPr lang="en-US" sz="1100"/>
        </a:p>
        <a:p>
          <a:endParaRPr lang="en-US" sz="1100"/>
        </a:p>
        <a:p>
          <a:endParaRPr lang="en-US" sz="1100"/>
        </a:p>
      </xdr:txBody>
    </xdr:sp>
    <xdr:clientData/>
  </xdr:twoCellAnchor>
  <xdr:twoCellAnchor editAs="oneCell">
    <xdr:from>
      <xdr:col>0</xdr:col>
      <xdr:colOff>0</xdr:colOff>
      <xdr:row>1</xdr:row>
      <xdr:rowOff>22860</xdr:rowOff>
    </xdr:from>
    <xdr:to>
      <xdr:col>3</xdr:col>
      <xdr:colOff>329565</xdr:colOff>
      <xdr:row>4</xdr:row>
      <xdr:rowOff>46990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a:stretch>
          <a:fillRect/>
        </a:stretch>
      </xdr:blipFill>
      <xdr:spPr>
        <a:xfrm>
          <a:off x="0" y="190500"/>
          <a:ext cx="2158365" cy="527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387350</xdr:colOff>
      <xdr:row>17</xdr:row>
      <xdr:rowOff>12700</xdr:rowOff>
    </xdr:to>
    <xdr:sp macro="" textlink="">
      <xdr:nvSpPr>
        <xdr:cNvPr id="1026" name="Rectangle 2" hidden="1">
          <a:extLst>
            <a:ext uri="{FF2B5EF4-FFF2-40B4-BE49-F238E27FC236}">
              <a16:creationId xmlns:a16="http://schemas.microsoft.com/office/drawing/2014/main" id="{00000000-0008-0000-0300-000002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7589520" cy="649224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158750"/>
          <a:ext cx="7589520" cy="64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100" b="1">
              <a:solidFill>
                <a:schemeClr val="tx1"/>
              </a:solidFill>
              <a:effectLst/>
              <a:latin typeface="+mn-lt"/>
              <a:ea typeface="+mn-ea"/>
              <a:cs typeface="+mn-cs"/>
            </a:rPr>
            <a:t>Acknowledgments</a:t>
          </a:r>
          <a:endParaRPr lang="en-US">
            <a:effectLst/>
          </a:endParaRPr>
        </a:p>
        <a:p>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The 2015 EDUCAUSE IT GRC Advisory Panel contributed their vision and significant talents to the conception, creation, and completion of the risk register:</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Cathy  Bates, Associate Vice Chancellor and Chief Information Officer, Appalachian State University</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Niraj Bhagat, Environmental Health &amp; Safety and Information Systems Manager, Southern Methodist University</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Michael Chapple, Senior Director for IT Service Delivery, University of Notre Dame</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Mike Corn, Deputy Chief Information Officer, Brandeis University</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Elias Eldayrie, Vice President and Chief Information Officer, University of Florida </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Merri Beth Lavagnino, Chief Risk Officer, Indiana University</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Susie McCormick, Assistant Vice President for IT Budget and Administration, University of Virginia</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Steve McDonald, General Counsel, Rhode Island School of Design</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Peter Murray, Chief Information Officer and Vice President for Information Technology, University of Maryland, Baltimore</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Gary Nimax, Assistant Vice President for Compliance and ERM, University of Virginia</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Carol Rapps, Audit Manager, Information Systems, University of Texas, San Antonio</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Marty Ringle, Chief Information Officer, Reed College</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Cheryl</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Washington, Chief Information Security Officer, University of California, Davis</a:t>
          </a:r>
          <a:endParaRPr lang="en-US">
            <a:effectLst/>
          </a:endParaRPr>
        </a:p>
        <a:p>
          <a:pPr marL="171450" indent="-171450" fontAlgn="base">
            <a:buFont typeface="Arial" panose="020B0604020202020204" pitchFamily="34" charset="0"/>
            <a:buChar char="•"/>
          </a:pPr>
          <a:r>
            <a:rPr lang="en-US" sz="1100">
              <a:solidFill>
                <a:schemeClr val="tx1"/>
              </a:solidFill>
              <a:effectLst/>
              <a:latin typeface="+mn-lt"/>
              <a:ea typeface="+mn-ea"/>
              <a:cs typeface="+mn-cs"/>
            </a:rPr>
            <a:t>Madelyn Wessel, General Counsel, Virginia Commonwealth University</a:t>
          </a:r>
          <a:endParaRPr lang="en-US">
            <a:effectLst/>
          </a:endParaRPr>
        </a:p>
        <a:p>
          <a:pPr fontAlgn="base"/>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Many others donated their time and talents to this project. Contributors included individuals and members of several organizations: David Escalante, Boston College; the EDUCAUSE Higher Education Information Security Council (HEISC); the EDUCAUSE IT Accessibility Constituent Group; the National Association of College and University Attorneys (NACUA); the Association of College and University Auditors (ACUA); the University Risk Management and Insurance Association (URMIA); and the National Association of College and University Business Officers (NACUBO). </a:t>
          </a:r>
          <a:endParaRPr lang="en-US">
            <a:effectLst/>
          </a:endParaRPr>
        </a:p>
        <a:p>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Special thanks go to the Association of College and University Auditors, which contributed IT risks from its Risk Dictionary to this effort.   </a:t>
          </a:r>
          <a:endParaRPr lang="en-US">
            <a:effectLst/>
          </a:endParaRPr>
        </a:p>
        <a:p>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EDUCAUSE staff members who contributed to this effort are Joanna Grama, Jon Lang, Susan Nesbitt, and Valerie Vogel.</a:t>
          </a:r>
        </a:p>
        <a:p>
          <a:endParaRPr lang="en-US" sz="1100">
            <a:solidFill>
              <a:schemeClr val="tx1"/>
            </a:solidFill>
            <a:effectLst/>
            <a:latin typeface="+mn-lt"/>
            <a:ea typeface="+mn-ea"/>
            <a:cs typeface="+mn-cs"/>
          </a:endParaRPr>
        </a:p>
        <a:p>
          <a:endParaRPr lang="en-US" i="1">
            <a:effectLst/>
          </a:endParaRPr>
        </a:p>
        <a:p>
          <a:endParaRPr lang="en-US">
            <a:effectLst/>
          </a:endParaRPr>
        </a:p>
        <a:p>
          <a:endParaRPr lang="en-US" sz="1100"/>
        </a:p>
      </xdr:txBody>
    </xdr:sp>
    <xdr:clientData/>
  </xdr:oneCellAnchor>
  <xdr:twoCellAnchor editAs="oneCell">
    <xdr:from>
      <xdr:col>0</xdr:col>
      <xdr:colOff>0</xdr:colOff>
      <xdr:row>1</xdr:row>
      <xdr:rowOff>0</xdr:rowOff>
    </xdr:from>
    <xdr:to>
      <xdr:col>3</xdr:col>
      <xdr:colOff>329565</xdr:colOff>
      <xdr:row>4</xdr:row>
      <xdr:rowOff>24130</xdr:rowOff>
    </xdr:to>
    <xdr:pic>
      <xdr:nvPicPr>
        <xdr:cNvPr id="5" name="Picture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a:fillRect/>
        </a:stretch>
      </xdr:blipFill>
      <xdr:spPr>
        <a:xfrm>
          <a:off x="0" y="158750"/>
          <a:ext cx="2158365" cy="500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rama/Documents/GRC/Ex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okups"/>
      <sheetName val="Sheet2"/>
      <sheetName val="Sheet3"/>
    </sheetNames>
    <sheetDataSet>
      <sheetData sheetId="0">
        <row r="1">
          <cell r="A1" t="str">
            <v>Liklihood</v>
          </cell>
        </row>
        <row r="2">
          <cell r="A2">
            <v>1</v>
          </cell>
        </row>
        <row r="3">
          <cell r="A3">
            <v>2</v>
          </cell>
        </row>
        <row r="4">
          <cell r="A4">
            <v>3</v>
          </cell>
        </row>
        <row r="6">
          <cell r="A6" t="str">
            <v>Impact</v>
          </cell>
        </row>
        <row r="7">
          <cell r="A7">
            <v>1</v>
          </cell>
        </row>
        <row r="8">
          <cell r="A8">
            <v>2</v>
          </cell>
        </row>
        <row r="9">
          <cell r="A9">
            <v>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educause.edu/research-and-publications/research/core-data-service/about-core-data-service/it-domain-definitions" TargetMode="External"/><Relationship Id="rId3" Type="http://schemas.openxmlformats.org/officeDocument/2006/relationships/hyperlink" Target="http://www.educause.edu/research-and-publications/research/core-data-service/about-core-data-service/it-domain-definitions" TargetMode="External"/><Relationship Id="rId7" Type="http://schemas.openxmlformats.org/officeDocument/2006/relationships/hyperlink" Target="http://www.educause.edu/research-and-publications/research/core-data-service/about-core-data-service/it-domain-definitions" TargetMode="External"/><Relationship Id="rId2" Type="http://schemas.openxmlformats.org/officeDocument/2006/relationships/hyperlink" Target="http://www.educause.edu/research-and-publications/research/core-data-service/about-core-data-service/it-domain-definitions" TargetMode="External"/><Relationship Id="rId1" Type="http://schemas.openxmlformats.org/officeDocument/2006/relationships/hyperlink" Target="http://www.educause.edu/research-and-publications/research/core-data-service/about-core-data-service/it-domain-definitions" TargetMode="External"/><Relationship Id="rId6" Type="http://schemas.openxmlformats.org/officeDocument/2006/relationships/hyperlink" Target="http://www.educause.edu/research-and-publications/research/core-data-service/about-core-data-service/it-domain-definitions" TargetMode="External"/><Relationship Id="rId11" Type="http://schemas.openxmlformats.org/officeDocument/2006/relationships/printerSettings" Target="../printerSettings/printerSettings3.bin"/><Relationship Id="rId5" Type="http://schemas.openxmlformats.org/officeDocument/2006/relationships/hyperlink" Target="http://www.educause.edu/research-and-publications/research/core-data-service/about-core-data-service/it-domain-definitions" TargetMode="External"/><Relationship Id="rId10" Type="http://schemas.openxmlformats.org/officeDocument/2006/relationships/hyperlink" Target="http://www.educause.edu/research-and-publications/research/core-data-service/about-core-data-service/it-domain-definitions" TargetMode="External"/><Relationship Id="rId4" Type="http://schemas.openxmlformats.org/officeDocument/2006/relationships/hyperlink" Target="http://www.educause.edu/research-and-publications/research/core-data-service/about-core-data-service/it-domain-definitions" TargetMode="External"/><Relationship Id="rId9" Type="http://schemas.openxmlformats.org/officeDocument/2006/relationships/hyperlink" Target="http://www.educause.edu/research-and-publications/research/core-data-service/about-core-data-service/it-domain-definitions"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V5" sqref="V5"/>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5"/>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ColWidth="17.28515625" defaultRowHeight="15" customHeight="1" x14ac:dyDescent="0.2"/>
  <cols>
    <col min="1" max="1" width="4.85546875" style="12" customWidth="1"/>
    <col min="2" max="4" width="40.7109375" style="12" customWidth="1"/>
    <col min="5" max="5" width="42.42578125" style="12" customWidth="1"/>
    <col min="6" max="6" width="59.7109375" style="12" customWidth="1"/>
    <col min="7" max="26" width="14.42578125" style="12" customWidth="1"/>
    <col min="27" max="16384" width="17.28515625" style="12"/>
  </cols>
  <sheetData>
    <row r="1" spans="1:26" s="11" customFormat="1" ht="17.649999999999999" customHeight="1" x14ac:dyDescent="0.2">
      <c r="A1" s="9" t="s">
        <v>0</v>
      </c>
      <c r="B1" s="9" t="s">
        <v>1</v>
      </c>
      <c r="C1" s="9" t="s">
        <v>2</v>
      </c>
      <c r="D1" s="9" t="s">
        <v>3</v>
      </c>
      <c r="E1" s="9" t="s">
        <v>4</v>
      </c>
      <c r="F1" s="9" t="s">
        <v>5</v>
      </c>
      <c r="G1" s="10"/>
      <c r="H1" s="10"/>
      <c r="I1" s="10"/>
      <c r="J1" s="10"/>
      <c r="K1" s="10"/>
      <c r="L1" s="10"/>
      <c r="M1" s="10"/>
      <c r="N1" s="10"/>
      <c r="O1" s="10"/>
      <c r="P1" s="10"/>
      <c r="Q1" s="10"/>
      <c r="R1" s="10"/>
      <c r="S1" s="10"/>
      <c r="T1" s="10"/>
      <c r="U1" s="10"/>
      <c r="V1" s="10"/>
      <c r="W1" s="10"/>
      <c r="X1" s="10"/>
      <c r="Y1" s="10"/>
      <c r="Z1" s="10"/>
    </row>
    <row r="2" spans="1:26" ht="72" customHeight="1" x14ac:dyDescent="0.2">
      <c r="A2" s="13">
        <v>1</v>
      </c>
      <c r="B2" s="13" t="s">
        <v>73</v>
      </c>
      <c r="C2" s="13" t="s">
        <v>57</v>
      </c>
      <c r="D2" s="13" t="s">
        <v>114</v>
      </c>
      <c r="E2" s="13" t="s">
        <v>6</v>
      </c>
      <c r="F2" s="13" t="s">
        <v>53</v>
      </c>
    </row>
    <row r="3" spans="1:26" ht="65.650000000000006" customHeight="1" x14ac:dyDescent="0.2">
      <c r="A3" s="13">
        <v>2</v>
      </c>
      <c r="B3" s="13" t="s">
        <v>74</v>
      </c>
      <c r="C3" s="13" t="s">
        <v>58</v>
      </c>
      <c r="D3" s="13" t="s">
        <v>75</v>
      </c>
      <c r="E3" s="13" t="s">
        <v>7</v>
      </c>
      <c r="F3" s="13"/>
    </row>
    <row r="4" spans="1:26" ht="65.650000000000006" customHeight="1" x14ac:dyDescent="0.2">
      <c r="A4" s="13">
        <v>3</v>
      </c>
      <c r="B4" s="13" t="s">
        <v>76</v>
      </c>
      <c r="C4" s="13" t="s">
        <v>59</v>
      </c>
      <c r="D4" s="13" t="s">
        <v>60</v>
      </c>
      <c r="E4" s="13" t="s">
        <v>8</v>
      </c>
      <c r="F4" s="13"/>
    </row>
    <row r="5" spans="1:26" ht="49.15" customHeight="1" x14ac:dyDescent="0.2">
      <c r="A5" s="13">
        <v>4</v>
      </c>
      <c r="B5" s="13" t="s">
        <v>9</v>
      </c>
      <c r="C5" s="13" t="s">
        <v>61</v>
      </c>
      <c r="D5" s="13" t="s">
        <v>54</v>
      </c>
      <c r="E5" s="13" t="s">
        <v>10</v>
      </c>
      <c r="F5" s="13"/>
    </row>
    <row r="6" spans="1:26" ht="86.45" customHeight="1" x14ac:dyDescent="0.2">
      <c r="A6" s="13">
        <v>5</v>
      </c>
      <c r="B6" s="13" t="s">
        <v>115</v>
      </c>
      <c r="C6" s="13" t="s">
        <v>116</v>
      </c>
      <c r="D6" s="13" t="s">
        <v>117</v>
      </c>
      <c r="E6" s="13" t="s">
        <v>11</v>
      </c>
      <c r="F6" s="13" t="s">
        <v>12</v>
      </c>
    </row>
    <row r="7" spans="1:26" ht="69.599999999999994" customHeight="1" x14ac:dyDescent="0.2">
      <c r="A7" s="13">
        <v>6</v>
      </c>
      <c r="B7" s="13" t="s">
        <v>77</v>
      </c>
      <c r="C7" s="13" t="s">
        <v>78</v>
      </c>
      <c r="D7" s="13" t="s">
        <v>118</v>
      </c>
      <c r="E7" s="13" t="s">
        <v>101</v>
      </c>
      <c r="F7" s="13"/>
    </row>
    <row r="8" spans="1:26" ht="87" customHeight="1" x14ac:dyDescent="0.2">
      <c r="A8" s="13">
        <v>7</v>
      </c>
      <c r="B8" s="13" t="s">
        <v>79</v>
      </c>
      <c r="C8" s="13" t="s">
        <v>80</v>
      </c>
      <c r="D8" s="13" t="s">
        <v>119</v>
      </c>
      <c r="E8" s="13" t="s">
        <v>20</v>
      </c>
      <c r="F8" s="13" t="s">
        <v>21</v>
      </c>
    </row>
    <row r="9" spans="1:26" ht="87" customHeight="1" x14ac:dyDescent="0.2">
      <c r="A9" s="13">
        <v>8</v>
      </c>
      <c r="B9" s="13" t="s">
        <v>22</v>
      </c>
      <c r="C9" s="13" t="s">
        <v>81</v>
      </c>
      <c r="D9" s="13" t="s">
        <v>82</v>
      </c>
      <c r="E9" s="13" t="s">
        <v>23</v>
      </c>
      <c r="F9" s="13" t="s">
        <v>21</v>
      </c>
    </row>
    <row r="10" spans="1:26" ht="87" customHeight="1" x14ac:dyDescent="0.2">
      <c r="A10" s="13">
        <v>9</v>
      </c>
      <c r="B10" s="13" t="s">
        <v>62</v>
      </c>
      <c r="C10" s="13" t="s">
        <v>83</v>
      </c>
      <c r="D10" s="13" t="s">
        <v>120</v>
      </c>
      <c r="E10" s="13" t="s">
        <v>24</v>
      </c>
      <c r="F10" s="13" t="s">
        <v>12</v>
      </c>
    </row>
    <row r="11" spans="1:26" ht="87" customHeight="1" x14ac:dyDescent="0.2">
      <c r="A11" s="13">
        <v>10</v>
      </c>
      <c r="B11" s="13" t="s">
        <v>84</v>
      </c>
      <c r="C11" s="13" t="s">
        <v>63</v>
      </c>
      <c r="D11" s="13" t="s">
        <v>121</v>
      </c>
      <c r="E11" s="13" t="s">
        <v>25</v>
      </c>
      <c r="F11" s="13" t="s">
        <v>53</v>
      </c>
    </row>
    <row r="12" spans="1:26" ht="65.650000000000006" customHeight="1" x14ac:dyDescent="0.2">
      <c r="A12" s="13">
        <v>11</v>
      </c>
      <c r="B12" s="13" t="s">
        <v>26</v>
      </c>
      <c r="C12" s="13" t="s">
        <v>85</v>
      </c>
      <c r="D12" s="13" t="s">
        <v>122</v>
      </c>
      <c r="E12" s="13" t="s">
        <v>27</v>
      </c>
      <c r="F12" s="13" t="s">
        <v>21</v>
      </c>
    </row>
    <row r="13" spans="1:26" ht="65.650000000000006" customHeight="1" x14ac:dyDescent="0.2">
      <c r="A13" s="13">
        <v>12</v>
      </c>
      <c r="B13" s="13" t="s">
        <v>28</v>
      </c>
      <c r="C13" s="13" t="s">
        <v>86</v>
      </c>
      <c r="D13" s="13" t="s">
        <v>122</v>
      </c>
      <c r="E13" s="13" t="s">
        <v>29</v>
      </c>
      <c r="F13" s="13" t="s">
        <v>21</v>
      </c>
    </row>
    <row r="14" spans="1:26" ht="65.650000000000006" customHeight="1" x14ac:dyDescent="0.2">
      <c r="A14" s="13">
        <v>13</v>
      </c>
      <c r="B14" s="13" t="s">
        <v>87</v>
      </c>
      <c r="C14" s="13" t="s">
        <v>88</v>
      </c>
      <c r="D14" s="13" t="s">
        <v>123</v>
      </c>
      <c r="E14" s="13" t="s">
        <v>30</v>
      </c>
      <c r="F14" s="13" t="s">
        <v>21</v>
      </c>
    </row>
    <row r="15" spans="1:26" ht="65.650000000000006" customHeight="1" x14ac:dyDescent="0.2">
      <c r="A15" s="13">
        <v>14</v>
      </c>
      <c r="B15" s="13" t="s">
        <v>89</v>
      </c>
      <c r="C15" s="13" t="s">
        <v>90</v>
      </c>
      <c r="D15" s="13" t="s">
        <v>64</v>
      </c>
      <c r="E15" s="13" t="s">
        <v>31</v>
      </c>
      <c r="F15" s="13" t="s">
        <v>12</v>
      </c>
    </row>
    <row r="16" spans="1:26" ht="105" customHeight="1" x14ac:dyDescent="0.2">
      <c r="A16" s="13">
        <v>15</v>
      </c>
      <c r="B16" s="13" t="s">
        <v>91</v>
      </c>
      <c r="C16" s="13" t="s">
        <v>124</v>
      </c>
      <c r="D16" s="13" t="s">
        <v>70</v>
      </c>
      <c r="E16" s="13" t="s">
        <v>32</v>
      </c>
      <c r="F16" s="13"/>
    </row>
    <row r="17" spans="1:6" ht="128.44999999999999" customHeight="1" x14ac:dyDescent="0.2">
      <c r="A17" s="13">
        <v>16</v>
      </c>
      <c r="B17" s="13" t="s">
        <v>126</v>
      </c>
      <c r="C17" s="13" t="s">
        <v>125</v>
      </c>
      <c r="D17" s="13" t="s">
        <v>65</v>
      </c>
      <c r="E17" s="13" t="s">
        <v>102</v>
      </c>
      <c r="F17" s="13"/>
    </row>
    <row r="18" spans="1:6" ht="87.6" customHeight="1" x14ac:dyDescent="0.2">
      <c r="A18" s="13">
        <v>17</v>
      </c>
      <c r="B18" s="13" t="s">
        <v>34</v>
      </c>
      <c r="C18" s="13" t="s">
        <v>127</v>
      </c>
      <c r="D18" s="13" t="s">
        <v>66</v>
      </c>
      <c r="E18" s="13" t="s">
        <v>110</v>
      </c>
      <c r="F18" s="13"/>
    </row>
    <row r="19" spans="1:6" ht="73.150000000000006" customHeight="1" x14ac:dyDescent="0.2">
      <c r="A19" s="13">
        <v>18</v>
      </c>
      <c r="B19" s="13" t="s">
        <v>71</v>
      </c>
      <c r="C19" s="13" t="s">
        <v>128</v>
      </c>
      <c r="D19" s="13" t="s">
        <v>92</v>
      </c>
      <c r="E19" s="13" t="s">
        <v>36</v>
      </c>
      <c r="F19" s="13"/>
    </row>
    <row r="20" spans="1:6" ht="165.6" customHeight="1" x14ac:dyDescent="0.2">
      <c r="A20" s="13">
        <v>19</v>
      </c>
      <c r="B20" s="13" t="s">
        <v>129</v>
      </c>
      <c r="C20" s="13" t="s">
        <v>130</v>
      </c>
      <c r="D20" s="13" t="s">
        <v>131</v>
      </c>
      <c r="E20" s="13" t="s">
        <v>103</v>
      </c>
      <c r="F20" s="13"/>
    </row>
    <row r="21" spans="1:6" ht="65.650000000000006" customHeight="1" x14ac:dyDescent="0.2">
      <c r="A21" s="13">
        <v>20</v>
      </c>
      <c r="B21" s="13" t="s">
        <v>132</v>
      </c>
      <c r="C21" s="13" t="s">
        <v>37</v>
      </c>
      <c r="D21" s="13" t="s">
        <v>133</v>
      </c>
      <c r="E21" s="13" t="s">
        <v>33</v>
      </c>
      <c r="F21" s="13"/>
    </row>
    <row r="22" spans="1:6" ht="65.650000000000006" customHeight="1" x14ac:dyDescent="0.2">
      <c r="A22" s="13">
        <v>21</v>
      </c>
      <c r="B22" s="13" t="s">
        <v>67</v>
      </c>
      <c r="C22" s="13" t="s">
        <v>38</v>
      </c>
      <c r="D22" s="13" t="s">
        <v>134</v>
      </c>
      <c r="E22" s="13" t="s">
        <v>104</v>
      </c>
      <c r="F22" s="13"/>
    </row>
    <row r="23" spans="1:6" ht="79.150000000000006" customHeight="1" x14ac:dyDescent="0.2">
      <c r="A23" s="13">
        <v>22</v>
      </c>
      <c r="B23" s="13" t="s">
        <v>72</v>
      </c>
      <c r="C23" s="13" t="s">
        <v>135</v>
      </c>
      <c r="D23" s="13" t="s">
        <v>136</v>
      </c>
      <c r="E23" s="13" t="s">
        <v>39</v>
      </c>
      <c r="F23" s="13" t="s">
        <v>21</v>
      </c>
    </row>
    <row r="24" spans="1:6" ht="65.650000000000006" customHeight="1" x14ac:dyDescent="0.2">
      <c r="A24" s="13">
        <v>23</v>
      </c>
      <c r="B24" s="13" t="s">
        <v>68</v>
      </c>
      <c r="C24" s="13" t="s">
        <v>40</v>
      </c>
      <c r="D24" s="13" t="s">
        <v>137</v>
      </c>
      <c r="E24" s="13" t="s">
        <v>41</v>
      </c>
      <c r="F24" s="13" t="s">
        <v>21</v>
      </c>
    </row>
    <row r="25" spans="1:6" ht="65.650000000000006" customHeight="1" x14ac:dyDescent="0.2">
      <c r="A25" s="13">
        <v>24</v>
      </c>
      <c r="B25" s="13" t="s">
        <v>93</v>
      </c>
      <c r="C25" s="13" t="s">
        <v>138</v>
      </c>
      <c r="D25" s="13" t="s">
        <v>139</v>
      </c>
      <c r="E25" s="13" t="s">
        <v>42</v>
      </c>
      <c r="F25" s="13"/>
    </row>
    <row r="26" spans="1:6" ht="65.650000000000006" customHeight="1" x14ac:dyDescent="0.2">
      <c r="A26" s="13">
        <v>25</v>
      </c>
      <c r="B26" s="13" t="s">
        <v>140</v>
      </c>
      <c r="C26" s="13" t="s">
        <v>43</v>
      </c>
      <c r="D26" s="13" t="s">
        <v>141</v>
      </c>
      <c r="E26" s="13" t="s">
        <v>36</v>
      </c>
      <c r="F26" s="13" t="s">
        <v>21</v>
      </c>
    </row>
    <row r="27" spans="1:6" ht="135.6" customHeight="1" x14ac:dyDescent="0.2">
      <c r="A27" s="13">
        <v>26</v>
      </c>
      <c r="B27" s="13" t="s">
        <v>94</v>
      </c>
      <c r="C27" s="13" t="s">
        <v>95</v>
      </c>
      <c r="D27" s="13" t="s">
        <v>142</v>
      </c>
      <c r="E27" s="13" t="s">
        <v>105</v>
      </c>
      <c r="F27" s="13"/>
    </row>
    <row r="28" spans="1:6" ht="102" customHeight="1" x14ac:dyDescent="0.2">
      <c r="A28" s="13">
        <v>27</v>
      </c>
      <c r="B28" s="13" t="s">
        <v>96</v>
      </c>
      <c r="C28" s="13" t="s">
        <v>97</v>
      </c>
      <c r="D28" s="13" t="s">
        <v>143</v>
      </c>
      <c r="E28" s="13" t="s">
        <v>106</v>
      </c>
      <c r="F28" s="13"/>
    </row>
    <row r="29" spans="1:6" ht="90" customHeight="1" x14ac:dyDescent="0.2">
      <c r="A29" s="13">
        <v>28</v>
      </c>
      <c r="B29" s="13" t="s">
        <v>44</v>
      </c>
      <c r="C29" s="13" t="s">
        <v>98</v>
      </c>
      <c r="D29" s="13" t="s">
        <v>144</v>
      </c>
      <c r="E29" s="13" t="s">
        <v>107</v>
      </c>
      <c r="F29" s="13"/>
    </row>
    <row r="30" spans="1:6" ht="65.650000000000006" customHeight="1" x14ac:dyDescent="0.2">
      <c r="A30" s="13">
        <v>29</v>
      </c>
      <c r="B30" s="13" t="s">
        <v>45</v>
      </c>
      <c r="C30" s="13" t="s">
        <v>99</v>
      </c>
      <c r="D30" s="13" t="s">
        <v>145</v>
      </c>
      <c r="E30" s="13"/>
      <c r="F30" s="13"/>
    </row>
    <row r="31" spans="1:6" ht="65.650000000000006" customHeight="1" x14ac:dyDescent="0.2">
      <c r="A31" s="13">
        <v>30</v>
      </c>
      <c r="B31" s="13" t="s">
        <v>146</v>
      </c>
      <c r="C31" s="13" t="s">
        <v>55</v>
      </c>
      <c r="D31" s="13" t="s">
        <v>46</v>
      </c>
      <c r="E31" s="13" t="s">
        <v>47</v>
      </c>
      <c r="F31" s="13" t="s">
        <v>21</v>
      </c>
    </row>
    <row r="32" spans="1:6" ht="65.650000000000006" customHeight="1" x14ac:dyDescent="0.2">
      <c r="A32" s="13">
        <v>31</v>
      </c>
      <c r="B32" s="13" t="s">
        <v>69</v>
      </c>
      <c r="C32" s="13" t="s">
        <v>48</v>
      </c>
      <c r="D32" s="13" t="s">
        <v>56</v>
      </c>
      <c r="E32" s="13" t="s">
        <v>49</v>
      </c>
      <c r="F32" s="13"/>
    </row>
    <row r="33" spans="1:6" ht="117.6" customHeight="1" x14ac:dyDescent="0.2">
      <c r="A33" s="13">
        <v>32</v>
      </c>
      <c r="B33" s="13" t="s">
        <v>147</v>
      </c>
      <c r="C33" s="13" t="s">
        <v>148</v>
      </c>
      <c r="D33" s="13" t="s">
        <v>149</v>
      </c>
      <c r="E33" s="13" t="s">
        <v>50</v>
      </c>
      <c r="F33" s="13"/>
    </row>
    <row r="34" spans="1:6" ht="65.650000000000006" customHeight="1" x14ac:dyDescent="0.2">
      <c r="A34" s="13">
        <v>33</v>
      </c>
      <c r="B34" s="13" t="s">
        <v>150</v>
      </c>
      <c r="C34" s="13" t="s">
        <v>100</v>
      </c>
      <c r="D34" s="13" t="s">
        <v>151</v>
      </c>
      <c r="E34" s="13" t="s">
        <v>108</v>
      </c>
      <c r="F34" s="13"/>
    </row>
    <row r="35" spans="1:6" ht="88.15" customHeight="1" x14ac:dyDescent="0.2">
      <c r="A35" s="13">
        <v>34</v>
      </c>
      <c r="B35" s="13" t="s">
        <v>152</v>
      </c>
      <c r="C35" s="13" t="s">
        <v>52</v>
      </c>
      <c r="D35" s="13" t="s">
        <v>151</v>
      </c>
      <c r="E35" s="13" t="s">
        <v>109</v>
      </c>
      <c r="F35" s="13"/>
    </row>
  </sheetData>
  <pageMargins left="0.25" right="0.25"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ColWidth="17.28515625" defaultRowHeight="15" customHeight="1" x14ac:dyDescent="0.2"/>
  <cols>
    <col min="1" max="1" width="5.7109375" style="6" customWidth="1"/>
    <col min="2" max="2" width="79.5703125" style="6" customWidth="1"/>
    <col min="3" max="8" width="7.42578125" style="6" customWidth="1"/>
    <col min="9" max="9" width="91.140625" style="6" customWidth="1"/>
    <col min="10" max="16384" width="17.28515625" style="6"/>
  </cols>
  <sheetData>
    <row r="1" spans="1:9" ht="58.15" customHeight="1" x14ac:dyDescent="0.2">
      <c r="A1" s="20" t="s">
        <v>0</v>
      </c>
      <c r="B1" s="16" t="s">
        <v>1</v>
      </c>
      <c r="C1" s="7" t="s">
        <v>13</v>
      </c>
      <c r="D1" s="7" t="s">
        <v>14</v>
      </c>
      <c r="E1" s="7" t="s">
        <v>15</v>
      </c>
      <c r="F1" s="7" t="s">
        <v>16</v>
      </c>
      <c r="G1" s="7" t="s">
        <v>17</v>
      </c>
      <c r="H1" s="7" t="s">
        <v>18</v>
      </c>
      <c r="I1" s="16" t="s">
        <v>19</v>
      </c>
    </row>
    <row r="2" spans="1:9" ht="19.899999999999999" customHeight="1" x14ac:dyDescent="0.2">
      <c r="A2" s="19">
        <v>15</v>
      </c>
      <c r="B2" s="13" t="s">
        <v>91</v>
      </c>
      <c r="C2" s="4" t="s">
        <v>35</v>
      </c>
      <c r="D2" s="4" t="s">
        <v>35</v>
      </c>
      <c r="E2" s="4" t="s">
        <v>35</v>
      </c>
      <c r="F2" s="4" t="s">
        <v>35</v>
      </c>
      <c r="G2" s="4" t="s">
        <v>35</v>
      </c>
      <c r="H2" s="4" t="s">
        <v>35</v>
      </c>
      <c r="I2" s="5"/>
    </row>
    <row r="3" spans="1:9" ht="19.899999999999999" customHeight="1" x14ac:dyDescent="0.2">
      <c r="A3" s="19">
        <v>6</v>
      </c>
      <c r="B3" s="13" t="s">
        <v>77</v>
      </c>
      <c r="C3" s="4" t="s">
        <v>35</v>
      </c>
      <c r="D3" s="4" t="s">
        <v>35</v>
      </c>
      <c r="E3" s="4" t="s">
        <v>35</v>
      </c>
      <c r="F3" s="4" t="s">
        <v>35</v>
      </c>
      <c r="G3" s="4"/>
      <c r="H3" s="4" t="s">
        <v>35</v>
      </c>
      <c r="I3" s="5"/>
    </row>
    <row r="4" spans="1:9" ht="19.899999999999999" customHeight="1" x14ac:dyDescent="0.2">
      <c r="A4" s="19">
        <v>2</v>
      </c>
      <c r="B4" s="13" t="s">
        <v>74</v>
      </c>
      <c r="C4" s="4" t="s">
        <v>35</v>
      </c>
      <c r="D4" s="4"/>
      <c r="E4" s="4" t="s">
        <v>35</v>
      </c>
      <c r="F4" s="4" t="s">
        <v>35</v>
      </c>
      <c r="G4" s="4"/>
      <c r="H4" s="4"/>
      <c r="I4" s="5"/>
    </row>
    <row r="5" spans="1:9" ht="19.899999999999999" customHeight="1" x14ac:dyDescent="0.2">
      <c r="A5" s="19">
        <v>3</v>
      </c>
      <c r="B5" s="13" t="s">
        <v>76</v>
      </c>
      <c r="C5" s="4" t="s">
        <v>35</v>
      </c>
      <c r="D5" s="4"/>
      <c r="E5" s="4" t="s">
        <v>35</v>
      </c>
      <c r="F5" s="4" t="s">
        <v>35</v>
      </c>
      <c r="G5" s="4"/>
      <c r="H5" s="4"/>
      <c r="I5" s="5"/>
    </row>
    <row r="6" spans="1:9" ht="19.899999999999999" customHeight="1" x14ac:dyDescent="0.2">
      <c r="A6" s="19">
        <v>20</v>
      </c>
      <c r="B6" s="13" t="s">
        <v>132</v>
      </c>
      <c r="C6" s="4" t="s">
        <v>35</v>
      </c>
      <c r="D6" s="4"/>
      <c r="E6" s="4"/>
      <c r="F6" s="4" t="s">
        <v>35</v>
      </c>
      <c r="G6" s="4" t="s">
        <v>35</v>
      </c>
      <c r="H6" s="4" t="s">
        <v>35</v>
      </c>
      <c r="I6" s="5"/>
    </row>
    <row r="7" spans="1:9" ht="19.899999999999999" customHeight="1" x14ac:dyDescent="0.2">
      <c r="A7" s="19">
        <v>21</v>
      </c>
      <c r="B7" s="13" t="s">
        <v>67</v>
      </c>
      <c r="C7" s="4" t="s">
        <v>35</v>
      </c>
      <c r="D7" s="4"/>
      <c r="E7" s="4"/>
      <c r="F7" s="4" t="s">
        <v>35</v>
      </c>
      <c r="G7" s="4" t="s">
        <v>35</v>
      </c>
      <c r="H7" s="4"/>
      <c r="I7" s="5"/>
    </row>
    <row r="8" spans="1:9" ht="19.899999999999999" customHeight="1" x14ac:dyDescent="0.2">
      <c r="A8" s="19">
        <v>22</v>
      </c>
      <c r="B8" s="13" t="s">
        <v>72</v>
      </c>
      <c r="C8" s="4" t="s">
        <v>35</v>
      </c>
      <c r="D8" s="4"/>
      <c r="E8" s="4"/>
      <c r="F8" s="4" t="s">
        <v>35</v>
      </c>
      <c r="G8" s="4" t="s">
        <v>35</v>
      </c>
      <c r="H8" s="4"/>
      <c r="I8" s="5"/>
    </row>
    <row r="9" spans="1:9" ht="19.899999999999999" customHeight="1" x14ac:dyDescent="0.2">
      <c r="A9" s="17">
        <v>33</v>
      </c>
      <c r="B9" s="13" t="s">
        <v>150</v>
      </c>
      <c r="C9" s="4" t="s">
        <v>35</v>
      </c>
      <c r="D9" s="4"/>
      <c r="E9" s="4"/>
      <c r="F9" s="4" t="s">
        <v>35</v>
      </c>
      <c r="G9" s="4" t="s">
        <v>35</v>
      </c>
      <c r="H9" s="4"/>
      <c r="I9" s="5"/>
    </row>
    <row r="10" spans="1:9" ht="19.899999999999999" customHeight="1" x14ac:dyDescent="0.2">
      <c r="A10" s="17">
        <v>34</v>
      </c>
      <c r="B10" s="13" t="s">
        <v>152</v>
      </c>
      <c r="C10" s="4" t="s">
        <v>35</v>
      </c>
      <c r="D10" s="4"/>
      <c r="E10" s="4"/>
      <c r="F10" s="4" t="s">
        <v>35</v>
      </c>
      <c r="G10" s="4" t="s">
        <v>35</v>
      </c>
      <c r="H10" s="4"/>
      <c r="I10" s="5"/>
    </row>
    <row r="11" spans="1:9" ht="19.899999999999999" customHeight="1" x14ac:dyDescent="0.2">
      <c r="A11" s="19">
        <v>29</v>
      </c>
      <c r="B11" s="13" t="s">
        <v>45</v>
      </c>
      <c r="C11" s="4" t="s">
        <v>35</v>
      </c>
      <c r="D11" s="4"/>
      <c r="E11" s="4"/>
      <c r="F11" s="4" t="s">
        <v>35</v>
      </c>
      <c r="G11" s="4"/>
      <c r="H11" s="4"/>
      <c r="I11" s="5"/>
    </row>
    <row r="12" spans="1:9" ht="19.899999999999999" customHeight="1" x14ac:dyDescent="0.2">
      <c r="A12" s="19">
        <v>19</v>
      </c>
      <c r="B12" s="13" t="s">
        <v>129</v>
      </c>
      <c r="C12" s="4"/>
      <c r="D12" s="4" t="s">
        <v>35</v>
      </c>
      <c r="E12" s="4" t="s">
        <v>35</v>
      </c>
      <c r="F12" s="4" t="s">
        <v>35</v>
      </c>
      <c r="G12" s="4"/>
      <c r="H12" s="4" t="s">
        <v>35</v>
      </c>
      <c r="I12" s="5"/>
    </row>
    <row r="13" spans="1:9" ht="19.899999999999999" customHeight="1" x14ac:dyDescent="0.2">
      <c r="A13" s="19">
        <v>5</v>
      </c>
      <c r="B13" s="13" t="s">
        <v>115</v>
      </c>
      <c r="C13" s="4"/>
      <c r="D13" s="4" t="s">
        <v>35</v>
      </c>
      <c r="E13" s="4"/>
      <c r="F13" s="4" t="s">
        <v>35</v>
      </c>
      <c r="G13" s="4"/>
      <c r="H13" s="4"/>
      <c r="I13" s="5"/>
    </row>
    <row r="14" spans="1:9" ht="19.899999999999999" customHeight="1" x14ac:dyDescent="0.2">
      <c r="A14" s="19">
        <v>9</v>
      </c>
      <c r="B14" s="13" t="s">
        <v>62</v>
      </c>
      <c r="C14" s="4"/>
      <c r="D14" s="4" t="s">
        <v>35</v>
      </c>
      <c r="E14" s="4"/>
      <c r="F14" s="4" t="s">
        <v>35</v>
      </c>
      <c r="G14" s="4"/>
      <c r="H14" s="4"/>
      <c r="I14" s="5"/>
    </row>
    <row r="15" spans="1:9" ht="19.899999999999999" customHeight="1" x14ac:dyDescent="0.2">
      <c r="A15" s="19">
        <v>10</v>
      </c>
      <c r="B15" s="13" t="s">
        <v>84</v>
      </c>
      <c r="C15" s="4"/>
      <c r="D15" s="4" t="s">
        <v>35</v>
      </c>
      <c r="E15" s="4"/>
      <c r="F15" s="4" t="s">
        <v>35</v>
      </c>
      <c r="G15" s="4"/>
      <c r="H15" s="4"/>
      <c r="I15" s="5"/>
    </row>
    <row r="16" spans="1:9" ht="19.899999999999999" customHeight="1" x14ac:dyDescent="0.2">
      <c r="A16" s="19">
        <v>11</v>
      </c>
      <c r="B16" s="13" t="s">
        <v>26</v>
      </c>
      <c r="C16" s="4"/>
      <c r="D16" s="4" t="s">
        <v>35</v>
      </c>
      <c r="E16" s="4"/>
      <c r="F16" s="4" t="s">
        <v>35</v>
      </c>
      <c r="G16" s="4"/>
      <c r="H16" s="4"/>
      <c r="I16" s="5"/>
    </row>
    <row r="17" spans="1:9" ht="19.899999999999999" customHeight="1" x14ac:dyDescent="0.2">
      <c r="A17" s="19">
        <v>7</v>
      </c>
      <c r="B17" s="13" t="s">
        <v>79</v>
      </c>
      <c r="C17" s="4"/>
      <c r="D17" s="4"/>
      <c r="E17" s="4" t="s">
        <v>35</v>
      </c>
      <c r="F17" s="4" t="s">
        <v>35</v>
      </c>
      <c r="G17" s="4"/>
      <c r="H17" s="4"/>
      <c r="I17" s="5"/>
    </row>
    <row r="18" spans="1:9" ht="19.899999999999999" customHeight="1" x14ac:dyDescent="0.2">
      <c r="A18" s="19">
        <v>12</v>
      </c>
      <c r="B18" s="13" t="s">
        <v>28</v>
      </c>
      <c r="C18" s="4"/>
      <c r="D18" s="4"/>
      <c r="E18" s="4" t="s">
        <v>35</v>
      </c>
      <c r="F18" s="4" t="s">
        <v>35</v>
      </c>
      <c r="G18" s="4"/>
      <c r="H18" s="4"/>
      <c r="I18" s="5"/>
    </row>
    <row r="19" spans="1:9" ht="19.899999999999999" customHeight="1" x14ac:dyDescent="0.2">
      <c r="A19" s="19">
        <v>13</v>
      </c>
      <c r="B19" s="13" t="s">
        <v>87</v>
      </c>
      <c r="C19" s="4"/>
      <c r="D19" s="4"/>
      <c r="E19" s="4" t="s">
        <v>35</v>
      </c>
      <c r="F19" s="4" t="s">
        <v>35</v>
      </c>
      <c r="G19" s="4"/>
      <c r="H19" s="4"/>
      <c r="I19" s="5"/>
    </row>
    <row r="20" spans="1:9" ht="19.899999999999999" customHeight="1" x14ac:dyDescent="0.2">
      <c r="A20" s="19">
        <v>16</v>
      </c>
      <c r="B20" s="13" t="s">
        <v>126</v>
      </c>
      <c r="C20" s="4"/>
      <c r="D20" s="4"/>
      <c r="E20" s="4" t="s">
        <v>35</v>
      </c>
      <c r="F20" s="4" t="s">
        <v>35</v>
      </c>
      <c r="G20" s="4"/>
      <c r="H20" s="4" t="s">
        <v>35</v>
      </c>
      <c r="I20" s="5"/>
    </row>
    <row r="21" spans="1:9" ht="19.899999999999999" customHeight="1" x14ac:dyDescent="0.2">
      <c r="A21" s="19">
        <v>17</v>
      </c>
      <c r="B21" s="13" t="s">
        <v>34</v>
      </c>
      <c r="C21" s="4"/>
      <c r="D21" s="4"/>
      <c r="E21" s="4" t="s">
        <v>35</v>
      </c>
      <c r="F21" s="4" t="s">
        <v>35</v>
      </c>
      <c r="G21" s="4"/>
      <c r="H21" s="4"/>
      <c r="I21" s="5"/>
    </row>
    <row r="22" spans="1:9" ht="19.899999999999999" customHeight="1" x14ac:dyDescent="0.2">
      <c r="A22" s="19">
        <v>18</v>
      </c>
      <c r="B22" s="13" t="s">
        <v>71</v>
      </c>
      <c r="C22" s="4"/>
      <c r="D22" s="4"/>
      <c r="E22" s="4" t="s">
        <v>35</v>
      </c>
      <c r="F22" s="4" t="s">
        <v>35</v>
      </c>
      <c r="G22" s="4"/>
      <c r="H22" s="4" t="s">
        <v>35</v>
      </c>
      <c r="I22" s="5"/>
    </row>
    <row r="23" spans="1:9" ht="19.899999999999999" customHeight="1" x14ac:dyDescent="0.2">
      <c r="A23" s="19">
        <v>23</v>
      </c>
      <c r="B23" s="13" t="s">
        <v>68</v>
      </c>
      <c r="C23" s="4"/>
      <c r="D23" s="4"/>
      <c r="E23" s="4" t="s">
        <v>35</v>
      </c>
      <c r="F23" s="4" t="s">
        <v>35</v>
      </c>
      <c r="G23" s="4"/>
      <c r="H23" s="4"/>
      <c r="I23" s="5"/>
    </row>
    <row r="24" spans="1:9" ht="19.899999999999999" customHeight="1" x14ac:dyDescent="0.2">
      <c r="A24" s="19">
        <v>24</v>
      </c>
      <c r="B24" s="13" t="s">
        <v>93</v>
      </c>
      <c r="C24" s="4"/>
      <c r="D24" s="4"/>
      <c r="E24" s="4" t="s">
        <v>35</v>
      </c>
      <c r="F24" s="4" t="s">
        <v>35</v>
      </c>
      <c r="G24" s="4"/>
      <c r="H24" s="4"/>
      <c r="I24" s="5"/>
    </row>
    <row r="25" spans="1:9" ht="19.899999999999999" customHeight="1" x14ac:dyDescent="0.2">
      <c r="A25" s="19">
        <v>25</v>
      </c>
      <c r="B25" s="13" t="s">
        <v>140</v>
      </c>
      <c r="C25" s="4"/>
      <c r="D25" s="4"/>
      <c r="E25" s="4" t="s">
        <v>35</v>
      </c>
      <c r="F25" s="4" t="s">
        <v>35</v>
      </c>
      <c r="G25" s="4"/>
      <c r="H25" s="4"/>
      <c r="I25" s="5"/>
    </row>
    <row r="26" spans="1:9" ht="19.899999999999999" customHeight="1" x14ac:dyDescent="0.2">
      <c r="A26" s="19">
        <v>27</v>
      </c>
      <c r="B26" s="13" t="s">
        <v>96</v>
      </c>
      <c r="C26" s="4"/>
      <c r="D26" s="4"/>
      <c r="E26" s="4" t="s">
        <v>35</v>
      </c>
      <c r="F26" s="4" t="s">
        <v>35</v>
      </c>
      <c r="G26" s="4"/>
      <c r="H26" s="4"/>
      <c r="I26" s="5"/>
    </row>
    <row r="27" spans="1:9" ht="19.899999999999999" customHeight="1" x14ac:dyDescent="0.2">
      <c r="A27" s="19">
        <v>28</v>
      </c>
      <c r="B27" s="13" t="s">
        <v>44</v>
      </c>
      <c r="C27" s="4"/>
      <c r="D27" s="4"/>
      <c r="E27" s="4" t="s">
        <v>35</v>
      </c>
      <c r="F27" s="4" t="s">
        <v>35</v>
      </c>
      <c r="G27" s="4"/>
      <c r="H27" s="4"/>
      <c r="I27" s="5"/>
    </row>
    <row r="28" spans="1:9" ht="19.899999999999999" customHeight="1" x14ac:dyDescent="0.2">
      <c r="A28" s="19">
        <v>30</v>
      </c>
      <c r="B28" s="13" t="s">
        <v>146</v>
      </c>
      <c r="C28" s="4"/>
      <c r="D28" s="4"/>
      <c r="E28" s="4" t="s">
        <v>35</v>
      </c>
      <c r="F28" s="4" t="s">
        <v>35</v>
      </c>
      <c r="G28" s="4"/>
      <c r="H28" s="4"/>
      <c r="I28" s="5"/>
    </row>
    <row r="29" spans="1:9" ht="19.899999999999999" customHeight="1" x14ac:dyDescent="0.2">
      <c r="A29" s="19">
        <v>31</v>
      </c>
      <c r="B29" s="13" t="s">
        <v>69</v>
      </c>
      <c r="C29" s="4"/>
      <c r="D29" s="4"/>
      <c r="E29" s="4" t="s">
        <v>35</v>
      </c>
      <c r="F29" s="4" t="s">
        <v>35</v>
      </c>
      <c r="G29" s="4"/>
      <c r="H29" s="4"/>
      <c r="I29" s="5"/>
    </row>
    <row r="30" spans="1:9" ht="19.899999999999999" customHeight="1" x14ac:dyDescent="0.2">
      <c r="A30" s="19">
        <v>32</v>
      </c>
      <c r="B30" s="13" t="s">
        <v>147</v>
      </c>
      <c r="C30" s="4"/>
      <c r="D30" s="4"/>
      <c r="E30" s="4" t="s">
        <v>35</v>
      </c>
      <c r="F30" s="4" t="s">
        <v>35</v>
      </c>
      <c r="G30" s="4"/>
      <c r="H30" s="4"/>
      <c r="I30" s="5"/>
    </row>
    <row r="31" spans="1:9" ht="19.899999999999999" customHeight="1" x14ac:dyDescent="0.2">
      <c r="A31" s="19">
        <v>14</v>
      </c>
      <c r="B31" s="13" t="s">
        <v>89</v>
      </c>
      <c r="C31" s="4"/>
      <c r="D31" s="4"/>
      <c r="E31" s="4"/>
      <c r="F31" s="4" t="s">
        <v>35</v>
      </c>
      <c r="G31" s="4" t="s">
        <v>35</v>
      </c>
      <c r="H31" s="4"/>
      <c r="I31" s="5"/>
    </row>
    <row r="32" spans="1:9" ht="19.899999999999999" customHeight="1" x14ac:dyDescent="0.2">
      <c r="A32" s="19">
        <v>4</v>
      </c>
      <c r="B32" s="13" t="s">
        <v>9</v>
      </c>
      <c r="C32" s="4"/>
      <c r="D32" s="4"/>
      <c r="E32" s="4"/>
      <c r="F32" s="4" t="s">
        <v>35</v>
      </c>
      <c r="G32" s="4"/>
      <c r="H32" s="4" t="s">
        <v>35</v>
      </c>
      <c r="I32" s="5"/>
    </row>
    <row r="33" spans="1:9" ht="19.899999999999999" customHeight="1" x14ac:dyDescent="0.2">
      <c r="A33" s="19">
        <v>8</v>
      </c>
      <c r="B33" s="13" t="s">
        <v>22</v>
      </c>
      <c r="C33" s="4"/>
      <c r="D33" s="4"/>
      <c r="E33" s="4"/>
      <c r="F33" s="4" t="s">
        <v>35</v>
      </c>
      <c r="G33" s="4"/>
      <c r="H33" s="4"/>
      <c r="I33" s="5"/>
    </row>
    <row r="34" spans="1:9" ht="19.899999999999999" customHeight="1" x14ac:dyDescent="0.2">
      <c r="A34" s="19">
        <v>26</v>
      </c>
      <c r="B34" s="13" t="s">
        <v>94</v>
      </c>
      <c r="C34" s="4"/>
      <c r="D34" s="4"/>
      <c r="E34" s="4"/>
      <c r="F34" s="4" t="s">
        <v>35</v>
      </c>
      <c r="G34" s="4"/>
      <c r="H34" s="4"/>
      <c r="I34" s="5"/>
    </row>
    <row r="35" spans="1:9" ht="19.899999999999999" customHeight="1" x14ac:dyDescent="0.2">
      <c r="A35" s="19">
        <v>1</v>
      </c>
      <c r="B35" s="13" t="s">
        <v>73</v>
      </c>
      <c r="C35" s="4"/>
      <c r="D35" s="4"/>
      <c r="E35" s="4"/>
      <c r="F35" s="4"/>
      <c r="G35" s="4"/>
      <c r="H35" s="4" t="s">
        <v>35</v>
      </c>
      <c r="I35" s="5"/>
    </row>
    <row r="36" spans="1:9" ht="12" customHeight="1" x14ac:dyDescent="0.2">
      <c r="A36" s="8"/>
      <c r="B36" s="5"/>
      <c r="C36" s="8"/>
      <c r="D36" s="8"/>
      <c r="E36" s="8"/>
      <c r="F36" s="8"/>
      <c r="G36" s="8"/>
      <c r="H36" s="8"/>
      <c r="I36" s="8"/>
    </row>
  </sheetData>
  <autoFilter ref="A1:I36" xr:uid="{00000000-0009-0000-0000-000003000000}">
    <sortState xmlns:xlrd2="http://schemas.microsoft.com/office/spreadsheetml/2017/richdata2" ref="A2:I36">
      <sortCondition ref="A1:A36"/>
    </sortState>
  </autoFilter>
  <sortState xmlns:xlrd2="http://schemas.microsoft.com/office/spreadsheetml/2017/richdata2" ref="A2:H35">
    <sortCondition ref="C2:C35"/>
    <sortCondition ref="D2:D35"/>
    <sortCondition ref="E2:E35"/>
    <sortCondition ref="F2:F35"/>
    <sortCondition ref="G2:G35"/>
    <sortCondition ref="A2:A35"/>
    <sortCondition ref="B2:B35"/>
  </sortState>
  <pageMargins left="0.7" right="0.7" top="0.75" bottom="0.75" header="0.3" footer="0.3"/>
  <pageSetup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6"/>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ColWidth="17.28515625" defaultRowHeight="15" customHeight="1" x14ac:dyDescent="0.2"/>
  <cols>
    <col min="1" max="1" width="6.42578125" style="6" customWidth="1"/>
    <col min="2" max="2" width="57.7109375" style="6" customWidth="1"/>
    <col min="3" max="13" width="5.7109375" style="6" customWidth="1"/>
    <col min="14" max="14" width="91.140625" style="15" customWidth="1"/>
    <col min="15" max="16384" width="17.28515625" style="15"/>
  </cols>
  <sheetData>
    <row r="1" spans="1:14" ht="70.150000000000006" customHeight="1" x14ac:dyDescent="0.2">
      <c r="A1" s="20" t="s">
        <v>0</v>
      </c>
      <c r="B1" s="16" t="s">
        <v>1</v>
      </c>
      <c r="C1" s="1" t="str">
        <f>HYPERLINK("http://www.educause.edu/research-and-publications/research/core-data-service/about-core-data-service/it-domain-definitions","Management of IT")</f>
        <v>Management of IT</v>
      </c>
      <c r="D1" s="1" t="str">
        <f>HYPERLINK("http://www.educause.edu/research-and-publications/research/core-data-service/about-core-data-service/it-domain-definitions","IT Support Services")</f>
        <v>IT Support Services</v>
      </c>
      <c r="E1" s="1" t="str">
        <f>HYPERLINK("http://www.educause.edu/research-and-publications/research/core-data-service/about-core-data-service/it-domain-definitions","Educational Technology Services")</f>
        <v>Educational Technology Services</v>
      </c>
      <c r="F1" s="1" t="str">
        <f>HYPERLINK("http://www.educause.edu/research-and-publications/research/core-data-service/about-core-data-service/it-domain-definitions","Research Computing Services")</f>
        <v>Research Computing Services</v>
      </c>
      <c r="G1" s="1" t="str">
        <f>HYPERLINK("http://www.educause.edu/research-and-publications/research/core-data-service/about-core-data-service/it-domain-definitions","Data  Centers")</f>
        <v>Data  Centers</v>
      </c>
      <c r="H1" s="1" t="str">
        <f>HYPERLINK("http://www.educause.edu/research-and-publications/research/core-data-service/about-core-data-service/it-domain-definitions","Communications Infrastructure")</f>
        <v>Communications Infrastructure</v>
      </c>
      <c r="I1" s="2" t="str">
        <f>HYPERLINK("http://www.educause.edu/research-and-publications/research/core-data-service/about-core-data-service/it-domain-definitions","Ent. Infrastructure &amp; Services")</f>
        <v>Ent. Infrastructure &amp; Services</v>
      </c>
      <c r="J1" s="1" t="str">
        <f>HYPERLINK("http://www.educause.edu/research-and-publications/research/core-data-service/about-core-data-service/it-domain-definitions","Information Security")</f>
        <v>Information Security</v>
      </c>
      <c r="K1" s="1" t="str">
        <f>HYPERLINK("http://www.educause.edu/research-and-publications/research/core-data-service/about-core-data-service/it-domain-definitions","Identity Management")</f>
        <v>Identity Management</v>
      </c>
      <c r="L1" s="1" t="str">
        <f>HYPERLINK("http://www.educause.edu/research-and-publications/research/core-data-service/about-core-data-service/it-domain-definitions","Information Systems &amp; Applications")</f>
        <v>Information Systems &amp; Applications</v>
      </c>
      <c r="M1" s="3" t="s">
        <v>51</v>
      </c>
      <c r="N1" s="21" t="s">
        <v>19</v>
      </c>
    </row>
    <row r="2" spans="1:14" ht="34.9" customHeight="1" x14ac:dyDescent="0.2">
      <c r="A2" s="17">
        <v>33</v>
      </c>
      <c r="B2" s="23" t="s">
        <v>150</v>
      </c>
      <c r="C2" s="4" t="s">
        <v>35</v>
      </c>
      <c r="D2" s="4"/>
      <c r="E2" s="4"/>
      <c r="F2" s="4"/>
      <c r="G2" s="4"/>
      <c r="H2" s="4"/>
      <c r="I2" s="4"/>
      <c r="J2" s="4" t="s">
        <v>35</v>
      </c>
      <c r="K2" s="4"/>
      <c r="L2" s="4"/>
      <c r="M2" s="4"/>
      <c r="N2" s="18"/>
    </row>
    <row r="3" spans="1:14" ht="34.9" customHeight="1" x14ac:dyDescent="0.2">
      <c r="A3" s="17">
        <v>34</v>
      </c>
      <c r="B3" s="23" t="s">
        <v>152</v>
      </c>
      <c r="C3" s="4" t="s">
        <v>35</v>
      </c>
      <c r="D3" s="4"/>
      <c r="E3" s="4"/>
      <c r="F3" s="4"/>
      <c r="G3" s="4"/>
      <c r="H3" s="4"/>
      <c r="I3" s="4"/>
      <c r="J3" s="4" t="s">
        <v>35</v>
      </c>
      <c r="K3" s="4"/>
      <c r="L3" s="4"/>
      <c r="M3" s="4"/>
      <c r="N3" s="18"/>
    </row>
    <row r="4" spans="1:14" ht="34.9" customHeight="1" x14ac:dyDescent="0.2">
      <c r="A4" s="19">
        <v>8</v>
      </c>
      <c r="B4" s="23" t="s">
        <v>22</v>
      </c>
      <c r="C4" s="4" t="s">
        <v>35</v>
      </c>
      <c r="D4" s="4"/>
      <c r="E4" s="4"/>
      <c r="F4" s="4"/>
      <c r="G4" s="4"/>
      <c r="H4" s="4"/>
      <c r="I4" s="4"/>
      <c r="J4" s="4"/>
      <c r="K4" s="4"/>
      <c r="L4" s="4"/>
      <c r="M4" s="4" t="s">
        <v>35</v>
      </c>
      <c r="N4" s="18"/>
    </row>
    <row r="5" spans="1:14" ht="34.9" customHeight="1" x14ac:dyDescent="0.2">
      <c r="A5" s="19">
        <v>9</v>
      </c>
      <c r="B5" s="23" t="s">
        <v>62</v>
      </c>
      <c r="C5" s="4" t="s">
        <v>35</v>
      </c>
      <c r="D5" s="4"/>
      <c r="E5" s="4"/>
      <c r="F5" s="4"/>
      <c r="G5" s="4"/>
      <c r="H5" s="4"/>
      <c r="I5" s="4"/>
      <c r="J5" s="4"/>
      <c r="K5" s="4"/>
      <c r="L5" s="4"/>
      <c r="M5" s="4" t="s">
        <v>35</v>
      </c>
      <c r="N5" s="18"/>
    </row>
    <row r="6" spans="1:14" ht="34.9" customHeight="1" x14ac:dyDescent="0.2">
      <c r="A6" s="19">
        <v>32</v>
      </c>
      <c r="B6" s="23" t="s">
        <v>147</v>
      </c>
      <c r="C6" s="4" t="s">
        <v>35</v>
      </c>
      <c r="D6" s="4"/>
      <c r="E6" s="4"/>
      <c r="F6" s="4"/>
      <c r="G6" s="4"/>
      <c r="H6" s="4"/>
      <c r="I6" s="4"/>
      <c r="J6" s="4"/>
      <c r="K6" s="4"/>
      <c r="L6" s="4"/>
      <c r="M6" s="4" t="s">
        <v>35</v>
      </c>
      <c r="N6" s="18"/>
    </row>
    <row r="7" spans="1:14" ht="34.9" customHeight="1" x14ac:dyDescent="0.2">
      <c r="A7" s="19">
        <v>3</v>
      </c>
      <c r="B7" s="23" t="s">
        <v>76</v>
      </c>
      <c r="C7" s="4" t="s">
        <v>35</v>
      </c>
      <c r="D7" s="4"/>
      <c r="E7" s="4"/>
      <c r="F7" s="4"/>
      <c r="G7" s="4"/>
      <c r="H7" s="4"/>
      <c r="I7" s="4"/>
      <c r="J7" s="4"/>
      <c r="K7" s="4"/>
      <c r="L7" s="4"/>
      <c r="M7" s="4"/>
      <c r="N7" s="18"/>
    </row>
    <row r="8" spans="1:14" ht="34.9" customHeight="1" x14ac:dyDescent="0.2">
      <c r="A8" s="19">
        <v>2</v>
      </c>
      <c r="B8" s="23" t="s">
        <v>74</v>
      </c>
      <c r="C8" s="4" t="s">
        <v>35</v>
      </c>
      <c r="D8" s="4"/>
      <c r="E8" s="4"/>
      <c r="F8" s="4"/>
      <c r="G8" s="4"/>
      <c r="H8" s="4"/>
      <c r="I8" s="4"/>
      <c r="J8" s="4"/>
      <c r="K8" s="4"/>
      <c r="L8" s="4"/>
      <c r="M8" s="4"/>
      <c r="N8" s="18"/>
    </row>
    <row r="9" spans="1:14" ht="34.9" customHeight="1" x14ac:dyDescent="0.2">
      <c r="A9" s="19">
        <v>7</v>
      </c>
      <c r="B9" s="23" t="s">
        <v>79</v>
      </c>
      <c r="C9" s="4" t="s">
        <v>35</v>
      </c>
      <c r="D9" s="4"/>
      <c r="E9" s="4"/>
      <c r="F9" s="4"/>
      <c r="G9" s="4"/>
      <c r="H9" s="4"/>
      <c r="I9" s="4"/>
      <c r="J9" s="4"/>
      <c r="K9" s="4"/>
      <c r="L9" s="4"/>
      <c r="M9" s="4"/>
      <c r="N9" s="18"/>
    </row>
    <row r="10" spans="1:14" ht="34.9" customHeight="1" x14ac:dyDescent="0.2">
      <c r="A10" s="19">
        <v>1</v>
      </c>
      <c r="B10" s="23" t="s">
        <v>73</v>
      </c>
      <c r="C10" s="4" t="s">
        <v>35</v>
      </c>
      <c r="D10" s="4"/>
      <c r="E10" s="4"/>
      <c r="F10" s="4"/>
      <c r="G10" s="4"/>
      <c r="H10" s="4"/>
      <c r="I10" s="4"/>
      <c r="J10" s="4"/>
      <c r="K10" s="4"/>
      <c r="L10" s="4"/>
      <c r="M10" s="4"/>
      <c r="N10" s="18"/>
    </row>
    <row r="11" spans="1:14" ht="34.9" customHeight="1" x14ac:dyDescent="0.2">
      <c r="A11" s="19">
        <v>10</v>
      </c>
      <c r="B11" s="23" t="s">
        <v>84</v>
      </c>
      <c r="C11" s="4" t="s">
        <v>35</v>
      </c>
      <c r="D11" s="4"/>
      <c r="E11" s="4"/>
      <c r="F11" s="4"/>
      <c r="G11" s="4"/>
      <c r="H11" s="4"/>
      <c r="I11" s="4"/>
      <c r="J11" s="4"/>
      <c r="K11" s="4"/>
      <c r="L11" s="4"/>
      <c r="M11" s="4"/>
      <c r="N11" s="18"/>
    </row>
    <row r="12" spans="1:14" ht="34.9" customHeight="1" x14ac:dyDescent="0.2">
      <c r="A12" s="19">
        <v>29</v>
      </c>
      <c r="B12" s="23" t="s">
        <v>45</v>
      </c>
      <c r="C12" s="4" t="s">
        <v>35</v>
      </c>
      <c r="D12" s="4"/>
      <c r="E12" s="4"/>
      <c r="F12" s="4"/>
      <c r="G12" s="4"/>
      <c r="H12" s="4"/>
      <c r="I12" s="4"/>
      <c r="J12" s="4"/>
      <c r="K12" s="4"/>
      <c r="L12" s="4"/>
      <c r="M12" s="4"/>
      <c r="N12" s="18"/>
    </row>
    <row r="13" spans="1:14" ht="34.9" customHeight="1" x14ac:dyDescent="0.2">
      <c r="A13" s="19">
        <v>11</v>
      </c>
      <c r="B13" s="23" t="s">
        <v>26</v>
      </c>
      <c r="C13" s="4" t="s">
        <v>35</v>
      </c>
      <c r="D13" s="4"/>
      <c r="E13" s="4"/>
      <c r="F13" s="4"/>
      <c r="G13" s="4"/>
      <c r="H13" s="4"/>
      <c r="I13" s="4"/>
      <c r="J13" s="4"/>
      <c r="K13" s="4"/>
      <c r="L13" s="4"/>
      <c r="M13" s="4"/>
      <c r="N13" s="18"/>
    </row>
    <row r="14" spans="1:14" ht="34.9" customHeight="1" x14ac:dyDescent="0.2">
      <c r="A14" s="19">
        <v>4</v>
      </c>
      <c r="B14" s="23" t="s">
        <v>9</v>
      </c>
      <c r="C14" s="4" t="s">
        <v>35</v>
      </c>
      <c r="D14" s="4"/>
      <c r="E14" s="4"/>
      <c r="F14" s="4"/>
      <c r="G14" s="4"/>
      <c r="H14" s="4"/>
      <c r="I14" s="4"/>
      <c r="J14" s="4"/>
      <c r="K14" s="4"/>
      <c r="L14" s="4"/>
      <c r="M14" s="4"/>
      <c r="N14" s="18"/>
    </row>
    <row r="15" spans="1:14" ht="34.9" customHeight="1" x14ac:dyDescent="0.2">
      <c r="A15" s="19">
        <v>5</v>
      </c>
      <c r="B15" s="23" t="s">
        <v>115</v>
      </c>
      <c r="C15" s="4" t="s">
        <v>35</v>
      </c>
      <c r="D15" s="4"/>
      <c r="E15" s="4"/>
      <c r="F15" s="4"/>
      <c r="G15" s="4"/>
      <c r="H15" s="4"/>
      <c r="I15" s="4"/>
      <c r="J15" s="4"/>
      <c r="K15" s="4"/>
      <c r="L15" s="4"/>
      <c r="M15" s="4"/>
      <c r="N15" s="18"/>
    </row>
    <row r="16" spans="1:14" ht="34.9" customHeight="1" x14ac:dyDescent="0.2">
      <c r="A16" s="19">
        <v>20</v>
      </c>
      <c r="B16" s="23" t="s">
        <v>132</v>
      </c>
      <c r="C16" s="4"/>
      <c r="D16" s="4" t="s">
        <v>35</v>
      </c>
      <c r="E16" s="4"/>
      <c r="F16" s="4"/>
      <c r="G16" s="4"/>
      <c r="H16" s="4"/>
      <c r="I16" s="4" t="s">
        <v>35</v>
      </c>
      <c r="J16" s="4"/>
      <c r="K16" s="4"/>
      <c r="L16" s="4"/>
      <c r="M16" s="4"/>
      <c r="N16" s="18"/>
    </row>
    <row r="17" spans="1:14" ht="34.9" customHeight="1" x14ac:dyDescent="0.2">
      <c r="A17" s="19">
        <v>31</v>
      </c>
      <c r="B17" s="23" t="s">
        <v>69</v>
      </c>
      <c r="C17" s="4"/>
      <c r="D17" s="4" t="s">
        <v>35</v>
      </c>
      <c r="E17" s="4"/>
      <c r="F17" s="4"/>
      <c r="G17" s="4"/>
      <c r="H17" s="4"/>
      <c r="I17" s="4"/>
      <c r="J17" s="4" t="s">
        <v>35</v>
      </c>
      <c r="K17" s="4"/>
      <c r="L17" s="4"/>
      <c r="M17" s="4"/>
      <c r="N17" s="18"/>
    </row>
    <row r="18" spans="1:14" ht="34.9" customHeight="1" x14ac:dyDescent="0.2">
      <c r="A18" s="19">
        <v>30</v>
      </c>
      <c r="B18" s="23" t="s">
        <v>146</v>
      </c>
      <c r="C18" s="4"/>
      <c r="D18" s="4" t="s">
        <v>35</v>
      </c>
      <c r="E18" s="4"/>
      <c r="F18" s="4"/>
      <c r="G18" s="4"/>
      <c r="H18" s="4"/>
      <c r="I18" s="4"/>
      <c r="J18" s="4" t="s">
        <v>35</v>
      </c>
      <c r="K18" s="4"/>
      <c r="L18" s="4"/>
      <c r="M18" s="4"/>
      <c r="N18" s="18"/>
    </row>
    <row r="19" spans="1:14" ht="34.9" customHeight="1" x14ac:dyDescent="0.2">
      <c r="A19" s="19">
        <v>13</v>
      </c>
      <c r="B19" s="23" t="s">
        <v>87</v>
      </c>
      <c r="C19" s="4"/>
      <c r="D19" s="4" t="s">
        <v>35</v>
      </c>
      <c r="E19" s="4"/>
      <c r="F19" s="4"/>
      <c r="G19" s="4"/>
      <c r="H19" s="4"/>
      <c r="I19" s="4"/>
      <c r="J19" s="4" t="s">
        <v>35</v>
      </c>
      <c r="K19" s="4"/>
      <c r="L19" s="4"/>
      <c r="M19" s="4"/>
      <c r="N19" s="18"/>
    </row>
    <row r="20" spans="1:14" ht="34.9" customHeight="1" x14ac:dyDescent="0.2">
      <c r="A20" s="19">
        <v>28</v>
      </c>
      <c r="B20" s="23" t="s">
        <v>44</v>
      </c>
      <c r="C20" s="4"/>
      <c r="D20" s="4" t="s">
        <v>35</v>
      </c>
      <c r="E20" s="4"/>
      <c r="F20" s="4"/>
      <c r="G20" s="4"/>
      <c r="H20" s="4"/>
      <c r="I20" s="4"/>
      <c r="J20" s="4"/>
      <c r="K20" s="4"/>
      <c r="L20" s="4" t="s">
        <v>35</v>
      </c>
      <c r="M20" s="4"/>
      <c r="N20" s="18"/>
    </row>
    <row r="21" spans="1:14" ht="34.9" customHeight="1" x14ac:dyDescent="0.2">
      <c r="A21" s="19">
        <v>6</v>
      </c>
      <c r="B21" s="23" t="s">
        <v>77</v>
      </c>
      <c r="C21" s="4"/>
      <c r="D21" s="4" t="s">
        <v>35</v>
      </c>
      <c r="E21" s="4"/>
      <c r="F21" s="4"/>
      <c r="G21" s="4"/>
      <c r="H21" s="4"/>
      <c r="I21" s="4"/>
      <c r="J21" s="4"/>
      <c r="K21" s="4"/>
      <c r="L21" s="4"/>
      <c r="M21" s="4" t="s">
        <v>35</v>
      </c>
      <c r="N21" s="18"/>
    </row>
    <row r="22" spans="1:14" ht="34.9" customHeight="1" x14ac:dyDescent="0.2">
      <c r="A22" s="19">
        <v>26</v>
      </c>
      <c r="B22" s="23" t="s">
        <v>94</v>
      </c>
      <c r="C22" s="4"/>
      <c r="D22" s="4" t="s">
        <v>35</v>
      </c>
      <c r="E22" s="4"/>
      <c r="F22" s="4"/>
      <c r="G22" s="4"/>
      <c r="H22" s="4"/>
      <c r="I22" s="4"/>
      <c r="J22" s="4"/>
      <c r="K22" s="4"/>
      <c r="L22" s="4"/>
      <c r="M22" s="4"/>
      <c r="N22" s="18"/>
    </row>
    <row r="23" spans="1:14" ht="34.9" customHeight="1" x14ac:dyDescent="0.2">
      <c r="A23" s="19">
        <v>12</v>
      </c>
      <c r="B23" s="23" t="s">
        <v>28</v>
      </c>
      <c r="C23" s="4"/>
      <c r="D23" s="4" t="s">
        <v>35</v>
      </c>
      <c r="E23" s="4"/>
      <c r="F23" s="4"/>
      <c r="G23" s="4"/>
      <c r="H23" s="4"/>
      <c r="I23" s="4"/>
      <c r="J23" s="4"/>
      <c r="K23" s="4"/>
      <c r="L23" s="4"/>
      <c r="M23" s="4"/>
      <c r="N23" s="18"/>
    </row>
    <row r="24" spans="1:14" ht="34.9" customHeight="1" x14ac:dyDescent="0.2">
      <c r="A24" s="19">
        <v>16</v>
      </c>
      <c r="B24" s="23" t="s">
        <v>126</v>
      </c>
      <c r="C24" s="4"/>
      <c r="D24" s="4"/>
      <c r="E24" s="4" t="s">
        <v>35</v>
      </c>
      <c r="F24" s="4" t="s">
        <v>35</v>
      </c>
      <c r="G24" s="4"/>
      <c r="H24" s="4" t="s">
        <v>35</v>
      </c>
      <c r="I24" s="4" t="s">
        <v>35</v>
      </c>
      <c r="J24" s="4"/>
      <c r="K24" s="4"/>
      <c r="L24" s="4" t="s">
        <v>35</v>
      </c>
      <c r="M24" s="4" t="s">
        <v>35</v>
      </c>
      <c r="N24" s="18"/>
    </row>
    <row r="25" spans="1:14" ht="34.9" customHeight="1" x14ac:dyDescent="0.2">
      <c r="A25" s="19">
        <v>18</v>
      </c>
      <c r="B25" s="23" t="s">
        <v>71</v>
      </c>
      <c r="C25" s="4"/>
      <c r="D25" s="4"/>
      <c r="E25" s="4"/>
      <c r="F25" s="4"/>
      <c r="G25" s="4" t="s">
        <v>35</v>
      </c>
      <c r="H25" s="4"/>
      <c r="I25" s="4"/>
      <c r="J25" s="4"/>
      <c r="K25" s="4"/>
      <c r="L25" s="4"/>
      <c r="M25" s="4" t="s">
        <v>35</v>
      </c>
      <c r="N25" s="18"/>
    </row>
    <row r="26" spans="1:14" ht="34.9" customHeight="1" x14ac:dyDescent="0.2">
      <c r="A26" s="19">
        <v>17</v>
      </c>
      <c r="B26" s="23" t="s">
        <v>34</v>
      </c>
      <c r="C26" s="4"/>
      <c r="D26" s="4"/>
      <c r="E26" s="4"/>
      <c r="F26" s="4"/>
      <c r="G26" s="4"/>
      <c r="H26" s="4" t="s">
        <v>35</v>
      </c>
      <c r="I26" s="4"/>
      <c r="J26" s="4"/>
      <c r="K26" s="4"/>
      <c r="L26" s="4"/>
      <c r="M26" s="4" t="s">
        <v>35</v>
      </c>
      <c r="N26" s="18"/>
    </row>
    <row r="27" spans="1:14" ht="34.9" customHeight="1" x14ac:dyDescent="0.2">
      <c r="A27" s="19">
        <v>14</v>
      </c>
      <c r="B27" s="23" t="s">
        <v>89</v>
      </c>
      <c r="C27" s="4"/>
      <c r="D27" s="4"/>
      <c r="E27" s="4"/>
      <c r="F27" s="4"/>
      <c r="G27" s="4"/>
      <c r="H27" s="4"/>
      <c r="I27" s="4" t="s">
        <v>35</v>
      </c>
      <c r="J27" s="4"/>
      <c r="K27" s="4"/>
      <c r="L27" s="4"/>
      <c r="M27" s="4" t="s">
        <v>35</v>
      </c>
      <c r="N27" s="18"/>
    </row>
    <row r="28" spans="1:14" ht="34.9" customHeight="1" x14ac:dyDescent="0.2">
      <c r="A28" s="19">
        <v>15</v>
      </c>
      <c r="B28" s="23" t="s">
        <v>91</v>
      </c>
      <c r="C28" s="4"/>
      <c r="D28" s="4"/>
      <c r="E28" s="4"/>
      <c r="F28" s="4"/>
      <c r="G28" s="4"/>
      <c r="H28" s="4"/>
      <c r="I28" s="4"/>
      <c r="J28" s="4" t="s">
        <v>35</v>
      </c>
      <c r="K28" s="4"/>
      <c r="L28" s="4"/>
      <c r="M28" s="4"/>
      <c r="N28" s="18"/>
    </row>
    <row r="29" spans="1:14" ht="34.9" customHeight="1" x14ac:dyDescent="0.2">
      <c r="A29" s="19">
        <v>22</v>
      </c>
      <c r="B29" s="23" t="s">
        <v>72</v>
      </c>
      <c r="C29" s="4"/>
      <c r="D29" s="4"/>
      <c r="E29" s="4"/>
      <c r="F29" s="4"/>
      <c r="G29" s="4"/>
      <c r="H29" s="4"/>
      <c r="I29" s="4"/>
      <c r="J29" s="4" t="s">
        <v>35</v>
      </c>
      <c r="K29" s="4"/>
      <c r="L29" s="4"/>
      <c r="M29" s="4"/>
      <c r="N29" s="18"/>
    </row>
    <row r="30" spans="1:14" ht="34.9" customHeight="1" x14ac:dyDescent="0.2">
      <c r="A30" s="19">
        <v>25</v>
      </c>
      <c r="B30" s="23" t="s">
        <v>140</v>
      </c>
      <c r="C30" s="4"/>
      <c r="D30" s="4"/>
      <c r="E30" s="4"/>
      <c r="F30" s="4"/>
      <c r="G30" s="4"/>
      <c r="H30" s="4"/>
      <c r="I30" s="4"/>
      <c r="J30" s="4" t="s">
        <v>35</v>
      </c>
      <c r="K30" s="4"/>
      <c r="L30" s="4"/>
      <c r="M30" s="4"/>
      <c r="N30" s="18"/>
    </row>
    <row r="31" spans="1:14" ht="34.9" customHeight="1" x14ac:dyDescent="0.2">
      <c r="A31" s="19">
        <v>21</v>
      </c>
      <c r="B31" s="23" t="s">
        <v>67</v>
      </c>
      <c r="C31" s="4"/>
      <c r="D31" s="4"/>
      <c r="E31" s="4"/>
      <c r="F31" s="4"/>
      <c r="G31" s="4"/>
      <c r="H31" s="4"/>
      <c r="I31" s="4"/>
      <c r="J31" s="4" t="s">
        <v>35</v>
      </c>
      <c r="K31" s="4"/>
      <c r="L31" s="4"/>
      <c r="M31" s="4"/>
      <c r="N31" s="18"/>
    </row>
    <row r="32" spans="1:14" ht="34.9" customHeight="1" x14ac:dyDescent="0.2">
      <c r="A32" s="19">
        <v>23</v>
      </c>
      <c r="B32" s="23" t="s">
        <v>68</v>
      </c>
      <c r="C32" s="4"/>
      <c r="D32" s="4"/>
      <c r="E32" s="4"/>
      <c r="F32" s="4"/>
      <c r="G32" s="4"/>
      <c r="H32" s="4"/>
      <c r="I32" s="4"/>
      <c r="J32" s="4" t="s">
        <v>35</v>
      </c>
      <c r="K32" s="4"/>
      <c r="L32" s="4"/>
      <c r="M32" s="4"/>
      <c r="N32" s="18"/>
    </row>
    <row r="33" spans="1:14" ht="34.9" customHeight="1" x14ac:dyDescent="0.2">
      <c r="A33" s="19">
        <v>24</v>
      </c>
      <c r="B33" s="23" t="s">
        <v>93</v>
      </c>
      <c r="C33" s="4"/>
      <c r="D33" s="4"/>
      <c r="E33" s="4"/>
      <c r="F33" s="4"/>
      <c r="G33" s="4"/>
      <c r="H33" s="4"/>
      <c r="I33" s="4"/>
      <c r="J33" s="4"/>
      <c r="K33" s="4" t="s">
        <v>35</v>
      </c>
      <c r="L33" s="4"/>
      <c r="M33" s="4"/>
      <c r="N33" s="18"/>
    </row>
    <row r="34" spans="1:14" ht="34.9" customHeight="1" x14ac:dyDescent="0.2">
      <c r="A34" s="19">
        <v>27</v>
      </c>
      <c r="B34" s="23" t="s">
        <v>96</v>
      </c>
      <c r="C34" s="4"/>
      <c r="D34" s="4"/>
      <c r="E34" s="4"/>
      <c r="F34" s="4"/>
      <c r="G34" s="4"/>
      <c r="H34" s="4"/>
      <c r="I34" s="4"/>
      <c r="J34" s="4"/>
      <c r="K34" s="4"/>
      <c r="L34" s="4" t="s">
        <v>35</v>
      </c>
      <c r="M34" s="4" t="s">
        <v>35</v>
      </c>
      <c r="N34" s="18"/>
    </row>
    <row r="35" spans="1:14" ht="34.9" customHeight="1" x14ac:dyDescent="0.2">
      <c r="A35" s="19">
        <v>19</v>
      </c>
      <c r="B35" s="23" t="s">
        <v>129</v>
      </c>
      <c r="C35" s="4"/>
      <c r="D35" s="4"/>
      <c r="E35" s="4"/>
      <c r="F35" s="4"/>
      <c r="G35" s="4"/>
      <c r="H35" s="4"/>
      <c r="I35" s="4"/>
      <c r="J35" s="4"/>
      <c r="K35" s="4"/>
      <c r="L35" s="4"/>
      <c r="M35" s="4" t="s">
        <v>35</v>
      </c>
      <c r="N35" s="18"/>
    </row>
    <row r="36" spans="1:14" ht="24.75" customHeight="1" x14ac:dyDescent="0.2">
      <c r="A36" s="8"/>
      <c r="B36" s="5"/>
      <c r="C36" s="8"/>
      <c r="D36" s="8"/>
      <c r="E36" s="8"/>
      <c r="F36" s="8"/>
      <c r="G36" s="8"/>
      <c r="H36" s="8"/>
      <c r="I36" s="8"/>
      <c r="J36" s="8"/>
      <c r="K36" s="8"/>
      <c r="L36" s="8"/>
      <c r="M36" s="8"/>
      <c r="N36" s="14"/>
    </row>
  </sheetData>
  <autoFilter ref="A1:N36" xr:uid="{00000000-0009-0000-0000-000004000000}">
    <sortState xmlns:xlrd2="http://schemas.microsoft.com/office/spreadsheetml/2017/richdata2" ref="A2:N36">
      <sortCondition ref="A1:A36"/>
    </sortState>
  </autoFilter>
  <sortState xmlns:xlrd2="http://schemas.microsoft.com/office/spreadsheetml/2017/richdata2" ref="A2:M35">
    <sortCondition ref="C2:C35"/>
    <sortCondition ref="D2:D35"/>
    <sortCondition ref="E2:E35"/>
    <sortCondition ref="F2:F35"/>
    <sortCondition ref="G2:G35"/>
    <sortCondition ref="H2:H35"/>
    <sortCondition ref="I2:I35"/>
    <sortCondition ref="J2:J35"/>
    <sortCondition ref="K2:K35"/>
    <sortCondition ref="L2:L35"/>
    <sortCondition ref="M2:M35"/>
    <sortCondition ref="B2:B35"/>
    <sortCondition ref="A2:A35"/>
  </sortState>
  <hyperlinks>
    <hyperlink ref="C1" r:id="rId1" display="http://www.educause.edu/research-and-publications/research/core-data-service/about-core-data-service/it-domain-definitions" xr:uid="{00000000-0004-0000-0400-000000000000}"/>
    <hyperlink ref="D1" r:id="rId2" display="http://www.educause.edu/research-and-publications/research/core-data-service/about-core-data-service/it-domain-definitions" xr:uid="{00000000-0004-0000-0400-000001000000}"/>
    <hyperlink ref="E1" r:id="rId3" display="http://www.educause.edu/research-and-publications/research/core-data-service/about-core-data-service/it-domain-definitions" xr:uid="{00000000-0004-0000-0400-000002000000}"/>
    <hyperlink ref="F1" r:id="rId4" display="http://www.educause.edu/research-and-publications/research/core-data-service/about-core-data-service/it-domain-definitions" xr:uid="{00000000-0004-0000-0400-000003000000}"/>
    <hyperlink ref="G1" r:id="rId5" display="http://www.educause.edu/research-and-publications/research/core-data-service/about-core-data-service/it-domain-definitions" xr:uid="{00000000-0004-0000-0400-000004000000}"/>
    <hyperlink ref="H1" r:id="rId6" display="http://www.educause.edu/research-and-publications/research/core-data-service/about-core-data-service/it-domain-definitions" xr:uid="{00000000-0004-0000-0400-000005000000}"/>
    <hyperlink ref="I1" r:id="rId7" display="http://www.educause.edu/research-and-publications/research/core-data-service/about-core-data-service/it-domain-definitions" xr:uid="{00000000-0004-0000-0400-000006000000}"/>
    <hyperlink ref="J1" r:id="rId8" display="http://www.educause.edu/research-and-publications/research/core-data-service/about-core-data-service/it-domain-definitions" xr:uid="{00000000-0004-0000-0400-000007000000}"/>
    <hyperlink ref="K1" r:id="rId9" display="http://www.educause.edu/research-and-publications/research/core-data-service/about-core-data-service/it-domain-definitions" xr:uid="{00000000-0004-0000-0400-000008000000}"/>
    <hyperlink ref="L1" r:id="rId10" display="http://www.educause.edu/research-and-publications/research/core-data-service/about-core-data-service/it-domain-definitions" xr:uid="{00000000-0004-0000-0400-000009000000}"/>
  </hyperlinks>
  <pageMargins left="0.7" right="0.7" top="0.75" bottom="0.75" header="0.3" footer="0.3"/>
  <pageSetup orientation="landscape" horizontalDpi="0" verticalDpi="0"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5"/>
  <sheetViews>
    <sheetView tabSelected="1" workbookViewId="0">
      <pane xSplit="2" ySplit="1" topLeftCell="C20" activePane="bottomRight" state="frozen"/>
      <selection pane="topRight" activeCell="C1" sqref="C1"/>
      <selection pane="bottomLeft" activeCell="A2" sqref="A2"/>
      <selection pane="bottomRight" activeCell="E1" sqref="E1"/>
    </sheetView>
  </sheetViews>
  <sheetFormatPr defaultColWidth="17.28515625" defaultRowHeight="15" customHeight="1" x14ac:dyDescent="0.2"/>
  <cols>
    <col min="1" max="1" width="4.85546875" style="12" customWidth="1"/>
    <col min="2" max="4" width="40.7109375" style="12" customWidth="1"/>
    <col min="5" max="7" width="15.7109375" style="12" customWidth="1"/>
    <col min="8" max="8" width="14.42578125" style="12" customWidth="1"/>
    <col min="9" max="9" width="53" style="12" customWidth="1"/>
    <col min="10" max="22" width="14.42578125" style="12" customWidth="1"/>
    <col min="23" max="16384" width="17.28515625" style="12"/>
  </cols>
  <sheetData>
    <row r="1" spans="1:22" s="22" customFormat="1" ht="17.649999999999999" customHeight="1" x14ac:dyDescent="0.2">
      <c r="A1" s="9" t="s">
        <v>0</v>
      </c>
      <c r="B1" s="9" t="s">
        <v>1</v>
      </c>
      <c r="C1" s="9" t="s">
        <v>2</v>
      </c>
      <c r="D1" s="9" t="s">
        <v>3</v>
      </c>
      <c r="E1" s="9" t="s">
        <v>153</v>
      </c>
      <c r="F1" s="9" t="s">
        <v>111</v>
      </c>
      <c r="G1" s="9" t="s">
        <v>113</v>
      </c>
      <c r="H1" s="9" t="s">
        <v>112</v>
      </c>
      <c r="I1" s="9" t="s">
        <v>19</v>
      </c>
      <c r="J1" s="9"/>
      <c r="K1" s="9"/>
      <c r="L1" s="9"/>
      <c r="M1" s="9"/>
      <c r="N1" s="9"/>
      <c r="O1" s="9"/>
      <c r="P1" s="9"/>
      <c r="Q1" s="9"/>
      <c r="R1" s="9"/>
      <c r="S1" s="9"/>
      <c r="T1" s="9"/>
      <c r="U1" s="9"/>
      <c r="V1" s="9"/>
    </row>
    <row r="2" spans="1:22" ht="72" customHeight="1" x14ac:dyDescent="0.2">
      <c r="A2" s="13">
        <v>1</v>
      </c>
      <c r="B2" s="13" t="s">
        <v>73</v>
      </c>
      <c r="C2" s="13" t="s">
        <v>57</v>
      </c>
      <c r="D2" s="13" t="s">
        <v>114</v>
      </c>
      <c r="H2" s="12">
        <f t="shared" ref="H2:H35" si="0">PRODUCT(E2:G2)</f>
        <v>0</v>
      </c>
    </row>
    <row r="3" spans="1:22" ht="65.650000000000006" customHeight="1" x14ac:dyDescent="0.2">
      <c r="A3" s="13">
        <v>2</v>
      </c>
      <c r="B3" s="13" t="s">
        <v>74</v>
      </c>
      <c r="C3" s="13" t="s">
        <v>58</v>
      </c>
      <c r="D3" s="13" t="s">
        <v>75</v>
      </c>
      <c r="H3" s="12">
        <f t="shared" si="0"/>
        <v>0</v>
      </c>
    </row>
    <row r="4" spans="1:22" ht="65.650000000000006" customHeight="1" x14ac:dyDescent="0.2">
      <c r="A4" s="13">
        <v>3</v>
      </c>
      <c r="B4" s="13" t="s">
        <v>76</v>
      </c>
      <c r="C4" s="13" t="s">
        <v>59</v>
      </c>
      <c r="D4" s="13" t="s">
        <v>60</v>
      </c>
      <c r="H4" s="12">
        <f t="shared" si="0"/>
        <v>0</v>
      </c>
    </row>
    <row r="5" spans="1:22" ht="49.15" customHeight="1" x14ac:dyDescent="0.2">
      <c r="A5" s="13">
        <v>4</v>
      </c>
      <c r="B5" s="13" t="s">
        <v>9</v>
      </c>
      <c r="C5" s="13" t="s">
        <v>61</v>
      </c>
      <c r="D5" s="13" t="s">
        <v>54</v>
      </c>
      <c r="H5" s="12">
        <f t="shared" si="0"/>
        <v>0</v>
      </c>
    </row>
    <row r="6" spans="1:22" ht="86.45" customHeight="1" x14ac:dyDescent="0.2">
      <c r="A6" s="13">
        <v>5</v>
      </c>
      <c r="B6" s="13" t="s">
        <v>115</v>
      </c>
      <c r="C6" s="13" t="s">
        <v>116</v>
      </c>
      <c r="D6" s="13" t="s">
        <v>117</v>
      </c>
      <c r="H6" s="12">
        <f t="shared" si="0"/>
        <v>0</v>
      </c>
    </row>
    <row r="7" spans="1:22" ht="69.599999999999994" customHeight="1" x14ac:dyDescent="0.2">
      <c r="A7" s="13">
        <v>6</v>
      </c>
      <c r="B7" s="13" t="s">
        <v>77</v>
      </c>
      <c r="C7" s="13" t="s">
        <v>78</v>
      </c>
      <c r="D7" s="13" t="s">
        <v>118</v>
      </c>
      <c r="H7" s="12">
        <f t="shared" si="0"/>
        <v>0</v>
      </c>
    </row>
    <row r="8" spans="1:22" ht="87" customHeight="1" x14ac:dyDescent="0.2">
      <c r="A8" s="13">
        <v>7</v>
      </c>
      <c r="B8" s="13" t="s">
        <v>79</v>
      </c>
      <c r="C8" s="13" t="s">
        <v>80</v>
      </c>
      <c r="D8" s="13" t="s">
        <v>119</v>
      </c>
      <c r="H8" s="12">
        <f t="shared" si="0"/>
        <v>0</v>
      </c>
    </row>
    <row r="9" spans="1:22" ht="87" customHeight="1" x14ac:dyDescent="0.2">
      <c r="A9" s="13">
        <v>8</v>
      </c>
      <c r="B9" s="13" t="s">
        <v>22</v>
      </c>
      <c r="C9" s="13" t="s">
        <v>81</v>
      </c>
      <c r="D9" s="13" t="s">
        <v>82</v>
      </c>
      <c r="H9" s="12">
        <f t="shared" si="0"/>
        <v>0</v>
      </c>
    </row>
    <row r="10" spans="1:22" ht="87" customHeight="1" x14ac:dyDescent="0.2">
      <c r="A10" s="13">
        <v>9</v>
      </c>
      <c r="B10" s="13" t="s">
        <v>62</v>
      </c>
      <c r="C10" s="13" t="s">
        <v>83</v>
      </c>
      <c r="D10" s="13" t="s">
        <v>120</v>
      </c>
      <c r="H10" s="12">
        <f t="shared" si="0"/>
        <v>0</v>
      </c>
    </row>
    <row r="11" spans="1:22" ht="87" customHeight="1" x14ac:dyDescent="0.2">
      <c r="A11" s="13">
        <v>10</v>
      </c>
      <c r="B11" s="13" t="s">
        <v>84</v>
      </c>
      <c r="C11" s="13" t="s">
        <v>63</v>
      </c>
      <c r="D11" s="13" t="s">
        <v>121</v>
      </c>
      <c r="H11" s="12">
        <f t="shared" si="0"/>
        <v>0</v>
      </c>
    </row>
    <row r="12" spans="1:22" ht="65.650000000000006" customHeight="1" x14ac:dyDescent="0.2">
      <c r="A12" s="13">
        <v>11</v>
      </c>
      <c r="B12" s="13" t="s">
        <v>26</v>
      </c>
      <c r="C12" s="13" t="s">
        <v>85</v>
      </c>
      <c r="D12" s="13" t="s">
        <v>122</v>
      </c>
      <c r="H12" s="12">
        <f t="shared" si="0"/>
        <v>0</v>
      </c>
    </row>
    <row r="13" spans="1:22" ht="65.650000000000006" customHeight="1" x14ac:dyDescent="0.2">
      <c r="A13" s="13">
        <v>12</v>
      </c>
      <c r="B13" s="13" t="s">
        <v>28</v>
      </c>
      <c r="C13" s="13" t="s">
        <v>86</v>
      </c>
      <c r="D13" s="13" t="s">
        <v>122</v>
      </c>
      <c r="H13" s="12">
        <f t="shared" si="0"/>
        <v>0</v>
      </c>
    </row>
    <row r="14" spans="1:22" ht="65.650000000000006" customHeight="1" x14ac:dyDescent="0.2">
      <c r="A14" s="13">
        <v>13</v>
      </c>
      <c r="B14" s="13" t="s">
        <v>87</v>
      </c>
      <c r="C14" s="13" t="s">
        <v>88</v>
      </c>
      <c r="D14" s="13" t="s">
        <v>123</v>
      </c>
      <c r="H14" s="12">
        <f t="shared" si="0"/>
        <v>0</v>
      </c>
    </row>
    <row r="15" spans="1:22" ht="65.650000000000006" customHeight="1" x14ac:dyDescent="0.2">
      <c r="A15" s="13">
        <v>14</v>
      </c>
      <c r="B15" s="13" t="s">
        <v>89</v>
      </c>
      <c r="C15" s="13" t="s">
        <v>90</v>
      </c>
      <c r="D15" s="13" t="s">
        <v>64</v>
      </c>
      <c r="H15" s="12">
        <f t="shared" si="0"/>
        <v>0</v>
      </c>
    </row>
    <row r="16" spans="1:22" ht="105" customHeight="1" x14ac:dyDescent="0.2">
      <c r="A16" s="13">
        <v>15</v>
      </c>
      <c r="B16" s="13" t="s">
        <v>91</v>
      </c>
      <c r="C16" s="13" t="s">
        <v>124</v>
      </c>
      <c r="D16" s="13" t="s">
        <v>70</v>
      </c>
      <c r="H16" s="12">
        <f t="shared" si="0"/>
        <v>0</v>
      </c>
    </row>
    <row r="17" spans="1:8" ht="128.44999999999999" customHeight="1" x14ac:dyDescent="0.2">
      <c r="A17" s="13">
        <v>16</v>
      </c>
      <c r="B17" s="13" t="s">
        <v>126</v>
      </c>
      <c r="C17" s="13" t="s">
        <v>125</v>
      </c>
      <c r="D17" s="13" t="s">
        <v>65</v>
      </c>
      <c r="H17" s="12">
        <f t="shared" si="0"/>
        <v>0</v>
      </c>
    </row>
    <row r="18" spans="1:8" ht="87.6" customHeight="1" x14ac:dyDescent="0.2">
      <c r="A18" s="13">
        <v>17</v>
      </c>
      <c r="B18" s="13" t="s">
        <v>34</v>
      </c>
      <c r="C18" s="13" t="s">
        <v>127</v>
      </c>
      <c r="D18" s="13" t="s">
        <v>66</v>
      </c>
      <c r="H18" s="12">
        <f t="shared" si="0"/>
        <v>0</v>
      </c>
    </row>
    <row r="19" spans="1:8" ht="73.150000000000006" customHeight="1" x14ac:dyDescent="0.2">
      <c r="A19" s="13">
        <v>18</v>
      </c>
      <c r="B19" s="13" t="s">
        <v>71</v>
      </c>
      <c r="C19" s="13" t="s">
        <v>128</v>
      </c>
      <c r="D19" s="13" t="s">
        <v>92</v>
      </c>
      <c r="H19" s="12">
        <f t="shared" si="0"/>
        <v>0</v>
      </c>
    </row>
    <row r="20" spans="1:8" ht="165.6" customHeight="1" x14ac:dyDescent="0.2">
      <c r="A20" s="13">
        <v>19</v>
      </c>
      <c r="B20" s="13" t="s">
        <v>129</v>
      </c>
      <c r="C20" s="13" t="s">
        <v>130</v>
      </c>
      <c r="D20" s="13" t="s">
        <v>131</v>
      </c>
      <c r="H20" s="12">
        <f t="shared" si="0"/>
        <v>0</v>
      </c>
    </row>
    <row r="21" spans="1:8" ht="65.650000000000006" customHeight="1" x14ac:dyDescent="0.2">
      <c r="A21" s="13">
        <v>20</v>
      </c>
      <c r="B21" s="13" t="s">
        <v>132</v>
      </c>
      <c r="C21" s="13" t="s">
        <v>37</v>
      </c>
      <c r="D21" s="13" t="s">
        <v>133</v>
      </c>
      <c r="H21" s="12">
        <f t="shared" si="0"/>
        <v>0</v>
      </c>
    </row>
    <row r="22" spans="1:8" ht="65.650000000000006" customHeight="1" x14ac:dyDescent="0.2">
      <c r="A22" s="13">
        <v>21</v>
      </c>
      <c r="B22" s="13" t="s">
        <v>67</v>
      </c>
      <c r="C22" s="13" t="s">
        <v>38</v>
      </c>
      <c r="D22" s="13" t="s">
        <v>134</v>
      </c>
      <c r="H22" s="12">
        <f t="shared" si="0"/>
        <v>0</v>
      </c>
    </row>
    <row r="23" spans="1:8" ht="79.150000000000006" customHeight="1" x14ac:dyDescent="0.2">
      <c r="A23" s="13">
        <v>22</v>
      </c>
      <c r="B23" s="13" t="s">
        <v>72</v>
      </c>
      <c r="C23" s="13" t="s">
        <v>135</v>
      </c>
      <c r="D23" s="13" t="s">
        <v>136</v>
      </c>
      <c r="H23" s="12">
        <f t="shared" si="0"/>
        <v>0</v>
      </c>
    </row>
    <row r="24" spans="1:8" ht="65.650000000000006" customHeight="1" x14ac:dyDescent="0.2">
      <c r="A24" s="13">
        <v>23</v>
      </c>
      <c r="B24" s="13" t="s">
        <v>68</v>
      </c>
      <c r="C24" s="13" t="s">
        <v>40</v>
      </c>
      <c r="D24" s="13" t="s">
        <v>137</v>
      </c>
      <c r="H24" s="12">
        <f t="shared" si="0"/>
        <v>0</v>
      </c>
    </row>
    <row r="25" spans="1:8" ht="65.650000000000006" customHeight="1" x14ac:dyDescent="0.2">
      <c r="A25" s="13">
        <v>24</v>
      </c>
      <c r="B25" s="13" t="s">
        <v>93</v>
      </c>
      <c r="C25" s="13" t="s">
        <v>138</v>
      </c>
      <c r="D25" s="13" t="s">
        <v>139</v>
      </c>
      <c r="H25" s="12">
        <f t="shared" si="0"/>
        <v>0</v>
      </c>
    </row>
    <row r="26" spans="1:8" ht="65.650000000000006" customHeight="1" x14ac:dyDescent="0.2">
      <c r="A26" s="13">
        <v>25</v>
      </c>
      <c r="B26" s="13" t="s">
        <v>140</v>
      </c>
      <c r="C26" s="13" t="s">
        <v>43</v>
      </c>
      <c r="D26" s="13" t="s">
        <v>141</v>
      </c>
      <c r="H26" s="12">
        <f t="shared" si="0"/>
        <v>0</v>
      </c>
    </row>
    <row r="27" spans="1:8" ht="135.6" customHeight="1" x14ac:dyDescent="0.2">
      <c r="A27" s="13">
        <v>26</v>
      </c>
      <c r="B27" s="13" t="s">
        <v>94</v>
      </c>
      <c r="C27" s="13" t="s">
        <v>95</v>
      </c>
      <c r="D27" s="13" t="s">
        <v>142</v>
      </c>
      <c r="H27" s="12">
        <f t="shared" si="0"/>
        <v>0</v>
      </c>
    </row>
    <row r="28" spans="1:8" ht="102" customHeight="1" x14ac:dyDescent="0.2">
      <c r="A28" s="13">
        <v>27</v>
      </c>
      <c r="B28" s="13" t="s">
        <v>96</v>
      </c>
      <c r="C28" s="13" t="s">
        <v>97</v>
      </c>
      <c r="D28" s="13" t="s">
        <v>143</v>
      </c>
      <c r="H28" s="12">
        <f t="shared" si="0"/>
        <v>0</v>
      </c>
    </row>
    <row r="29" spans="1:8" ht="90" customHeight="1" x14ac:dyDescent="0.2">
      <c r="A29" s="13">
        <v>28</v>
      </c>
      <c r="B29" s="13" t="s">
        <v>44</v>
      </c>
      <c r="C29" s="13" t="s">
        <v>98</v>
      </c>
      <c r="D29" s="13" t="s">
        <v>144</v>
      </c>
      <c r="H29" s="12">
        <f t="shared" si="0"/>
        <v>0</v>
      </c>
    </row>
    <row r="30" spans="1:8" ht="65.650000000000006" customHeight="1" x14ac:dyDescent="0.2">
      <c r="A30" s="13">
        <v>29</v>
      </c>
      <c r="B30" s="13" t="s">
        <v>45</v>
      </c>
      <c r="C30" s="13" t="s">
        <v>99</v>
      </c>
      <c r="D30" s="13" t="s">
        <v>145</v>
      </c>
      <c r="H30" s="12">
        <f t="shared" si="0"/>
        <v>0</v>
      </c>
    </row>
    <row r="31" spans="1:8" ht="65.650000000000006" customHeight="1" x14ac:dyDescent="0.2">
      <c r="A31" s="13">
        <v>30</v>
      </c>
      <c r="B31" s="13" t="s">
        <v>146</v>
      </c>
      <c r="C31" s="13" t="s">
        <v>55</v>
      </c>
      <c r="D31" s="13" t="s">
        <v>46</v>
      </c>
      <c r="H31" s="12">
        <f t="shared" si="0"/>
        <v>0</v>
      </c>
    </row>
    <row r="32" spans="1:8" ht="65.650000000000006" customHeight="1" x14ac:dyDescent="0.2">
      <c r="A32" s="13">
        <v>31</v>
      </c>
      <c r="B32" s="13" t="s">
        <v>69</v>
      </c>
      <c r="C32" s="13" t="s">
        <v>48</v>
      </c>
      <c r="D32" s="13" t="s">
        <v>56</v>
      </c>
      <c r="H32" s="12">
        <f t="shared" si="0"/>
        <v>0</v>
      </c>
    </row>
    <row r="33" spans="1:8" ht="117.6" customHeight="1" x14ac:dyDescent="0.2">
      <c r="A33" s="13">
        <v>32</v>
      </c>
      <c r="B33" s="13" t="s">
        <v>147</v>
      </c>
      <c r="C33" s="13" t="s">
        <v>148</v>
      </c>
      <c r="D33" s="13" t="s">
        <v>149</v>
      </c>
      <c r="H33" s="12">
        <f t="shared" si="0"/>
        <v>0</v>
      </c>
    </row>
    <row r="34" spans="1:8" ht="65.650000000000006" customHeight="1" x14ac:dyDescent="0.2">
      <c r="A34" s="13">
        <v>33</v>
      </c>
      <c r="B34" s="13" t="s">
        <v>150</v>
      </c>
      <c r="C34" s="13" t="s">
        <v>100</v>
      </c>
      <c r="D34" s="13" t="s">
        <v>151</v>
      </c>
      <c r="H34" s="12">
        <f t="shared" si="0"/>
        <v>0</v>
      </c>
    </row>
    <row r="35" spans="1:8" ht="88.15" customHeight="1" x14ac:dyDescent="0.2">
      <c r="A35" s="13">
        <v>34</v>
      </c>
      <c r="B35" s="13" t="s">
        <v>152</v>
      </c>
      <c r="C35" s="13" t="s">
        <v>52</v>
      </c>
      <c r="D35" s="13" t="s">
        <v>151</v>
      </c>
      <c r="H35" s="12">
        <f t="shared" si="0"/>
        <v>0</v>
      </c>
    </row>
  </sheetData>
  <conditionalFormatting sqref="E2">
    <cfRule type="colorScale" priority="8">
      <colorScale>
        <cfvo type="num" val="1"/>
        <cfvo type="num" val="2"/>
        <cfvo type="num" val="3"/>
        <color rgb="FF00B050"/>
        <color rgb="FFFFFF00"/>
        <color rgb="FFFF0000"/>
      </colorScale>
    </cfRule>
  </conditionalFormatting>
  <conditionalFormatting sqref="E2:G35">
    <cfRule type="colorScale" priority="7">
      <colorScale>
        <cfvo type="num" val="1"/>
        <cfvo type="num" val="2"/>
        <cfvo type="num" val="3"/>
        <color rgb="FF00B050"/>
        <color rgb="FFFFFF00"/>
        <color rgb="FFFF0000"/>
      </colorScale>
    </cfRule>
  </conditionalFormatting>
  <conditionalFormatting sqref="H2:H35">
    <cfRule type="colorScale" priority="6">
      <colorScale>
        <cfvo type="min"/>
        <cfvo type="percentile" val="50"/>
        <cfvo type="max"/>
        <color rgb="FFFFFF00"/>
        <color rgb="FFFFEB84"/>
        <color rgb="FFFF0000"/>
      </colorScale>
    </cfRule>
    <cfRule type="colorScale" priority="2">
      <colorScale>
        <cfvo type="min"/>
        <cfvo type="percentile" val="50"/>
        <cfvo type="max"/>
        <color rgb="FF63BE7B"/>
        <color rgb="FFFFEB84"/>
        <color rgb="FFF8696B"/>
      </colorScale>
    </cfRule>
    <cfRule type="colorScale" priority="3">
      <colorScale>
        <cfvo type="min"/>
        <cfvo type="max"/>
        <color rgb="FFFCFCFF"/>
        <color rgb="FFF8696B"/>
      </colorScale>
    </cfRule>
    <cfRule type="colorScale" priority="1">
      <colorScale>
        <cfvo type="min"/>
        <cfvo type="percentile" val="50"/>
        <cfvo type="max"/>
        <color rgb="FF00B050"/>
        <color rgb="FFFFFF00"/>
        <color rgb="FFFF0000"/>
      </colorScale>
    </cfRule>
  </conditionalFormatting>
  <dataValidations xWindow="1344" yWindow="349" count="1">
    <dataValidation type="whole" allowBlank="1" showErrorMessage="1" errorTitle="Value outside range" error="You must enter a value between 1 and 3." sqref="E1:G1048576" xr:uid="{00000000-0002-0000-0500-000000000000}">
      <formula1>1</formula1>
      <formula2>3</formula2>
    </dataValidation>
  </dataValidations>
  <pageMargins left="0.25" right="0.25" top="0.75" bottom="0.75" header="0.3" footer="0.3"/>
  <pageSetup orientation="landscape"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How to Use</vt:lpstr>
      <vt:lpstr>Risk List Unsorted</vt:lpstr>
      <vt:lpstr>Sort by Risk Type</vt:lpstr>
      <vt:lpstr>Sort by IT Domain</vt:lpstr>
      <vt:lpstr>Risk Assessment</vt:lpstr>
      <vt:lpstr>Acknowledgments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Grama</dc:creator>
  <cp:lastModifiedBy>Joanna Grama</cp:lastModifiedBy>
  <cp:lastPrinted>2015-09-05T12:33:01Z</cp:lastPrinted>
  <dcterms:created xsi:type="dcterms:W3CDTF">2015-09-05T12:05:27Z</dcterms:created>
  <dcterms:modified xsi:type="dcterms:W3CDTF">2019-04-29T15:07:58Z</dcterms:modified>
</cp:coreProperties>
</file>